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8\Para Publicacion\4to Trimestre\Para Publicacion\"/>
    </mc:Choice>
  </mc:AlternateContent>
  <bookViews>
    <workbookView xWindow="195" yWindow="105" windowWidth="19635" windowHeight="5925" tabRatio="675"/>
  </bookViews>
  <sheets>
    <sheet name="3er TRIM" sheetId="94" r:id="rId1"/>
  </sheets>
  <definedNames>
    <definedName name="_xlnm.Print_Area" localSheetId="0">'3er TRIM'!$A$106:$F$131</definedName>
  </definedNames>
  <calcPr calcId="152511"/>
</workbook>
</file>

<file path=xl/calcChain.xml><?xml version="1.0" encoding="utf-8"?>
<calcChain xmlns="http://schemas.openxmlformats.org/spreadsheetml/2006/main">
  <c r="F50" i="94" l="1"/>
  <c r="G50" i="94"/>
  <c r="H50" i="94"/>
  <c r="I50" i="94"/>
  <c r="J50" i="94"/>
  <c r="K50" i="94"/>
  <c r="F51" i="94"/>
  <c r="G51" i="94"/>
  <c r="H51" i="94"/>
  <c r="I51" i="94"/>
  <c r="J51" i="94"/>
  <c r="K51" i="94"/>
  <c r="F52" i="94"/>
  <c r="G52" i="94"/>
  <c r="H52" i="94"/>
  <c r="I52" i="94"/>
  <c r="J52" i="94"/>
  <c r="K52" i="94"/>
  <c r="F53" i="94"/>
  <c r="G53" i="94"/>
  <c r="H53" i="94"/>
  <c r="I53" i="94"/>
  <c r="J53" i="94"/>
  <c r="K53" i="94"/>
  <c r="F54" i="94"/>
  <c r="G54" i="94"/>
  <c r="H54" i="94"/>
  <c r="I54" i="94"/>
  <c r="J54" i="94"/>
  <c r="K54" i="94"/>
  <c r="F55" i="94"/>
  <c r="G55" i="94"/>
  <c r="H55" i="94"/>
  <c r="I55" i="94"/>
  <c r="J55" i="94"/>
  <c r="K55" i="94"/>
  <c r="F56" i="94"/>
  <c r="G56" i="94"/>
  <c r="H56" i="94"/>
  <c r="I56" i="94"/>
  <c r="J56" i="94"/>
  <c r="K56" i="94"/>
  <c r="F57" i="94"/>
  <c r="G57" i="94"/>
  <c r="H57" i="94"/>
  <c r="I57" i="94"/>
  <c r="J57" i="94"/>
  <c r="K57" i="94"/>
  <c r="F58" i="94"/>
  <c r="G58" i="94"/>
  <c r="H58" i="94"/>
  <c r="I58" i="94"/>
  <c r="J58" i="94"/>
  <c r="K58" i="94"/>
  <c r="F59" i="94"/>
  <c r="G59" i="94"/>
  <c r="H59" i="94"/>
  <c r="I59" i="94"/>
  <c r="J59" i="94"/>
  <c r="K59" i="94"/>
  <c r="F60" i="94"/>
  <c r="G60" i="94"/>
  <c r="H60" i="94"/>
  <c r="I60" i="94"/>
  <c r="J60" i="94"/>
  <c r="K60" i="94"/>
  <c r="F61" i="94"/>
  <c r="G61" i="94"/>
  <c r="H61" i="94"/>
  <c r="I61" i="94"/>
  <c r="J61" i="94"/>
  <c r="K61" i="94"/>
  <c r="F62" i="94"/>
  <c r="G62" i="94"/>
  <c r="H62" i="94"/>
  <c r="I62" i="94"/>
  <c r="J62" i="94"/>
  <c r="K62" i="94"/>
  <c r="F63" i="94"/>
  <c r="G63" i="94"/>
  <c r="H63" i="94"/>
  <c r="I63" i="94"/>
  <c r="J63" i="94"/>
  <c r="K63" i="94"/>
  <c r="F64" i="94"/>
  <c r="G64" i="94"/>
  <c r="H64" i="94"/>
  <c r="I64" i="94"/>
  <c r="J64" i="94"/>
  <c r="K64" i="94"/>
  <c r="F65" i="94"/>
  <c r="G65" i="94"/>
  <c r="H65" i="94"/>
  <c r="I65" i="94"/>
  <c r="J65" i="94"/>
  <c r="K65" i="94"/>
  <c r="F66" i="94"/>
  <c r="G66" i="94"/>
  <c r="H66" i="94"/>
  <c r="I66" i="94"/>
  <c r="J66" i="94"/>
  <c r="K66" i="94"/>
  <c r="F67" i="94"/>
  <c r="G67" i="94"/>
  <c r="H67" i="94"/>
  <c r="I67" i="94"/>
  <c r="J67" i="94"/>
  <c r="K67" i="94"/>
  <c r="F68" i="94"/>
  <c r="G68" i="94"/>
  <c r="H68" i="94"/>
  <c r="I68" i="94"/>
  <c r="J68" i="94"/>
  <c r="K68" i="94"/>
  <c r="G49" i="94"/>
  <c r="H49" i="94"/>
  <c r="I49" i="94"/>
  <c r="J49" i="94"/>
  <c r="K49" i="94"/>
  <c r="F49" i="94"/>
  <c r="D50" i="94"/>
  <c r="E50" i="94"/>
  <c r="D51" i="94"/>
  <c r="E51" i="94"/>
  <c r="D52" i="94"/>
  <c r="E52" i="94"/>
  <c r="D53" i="94"/>
  <c r="E53" i="94"/>
  <c r="D54" i="94"/>
  <c r="E54" i="94"/>
  <c r="D55" i="94"/>
  <c r="E55" i="94"/>
  <c r="D56" i="94"/>
  <c r="E56" i="94"/>
  <c r="D57" i="94"/>
  <c r="E57" i="94"/>
  <c r="D58" i="94"/>
  <c r="E58" i="94"/>
  <c r="D59" i="94"/>
  <c r="E59" i="94"/>
  <c r="D60" i="94"/>
  <c r="E60" i="94"/>
  <c r="D61" i="94"/>
  <c r="E61" i="94"/>
  <c r="D62" i="94"/>
  <c r="E62" i="94"/>
  <c r="D63" i="94"/>
  <c r="E63" i="94"/>
  <c r="D64" i="94"/>
  <c r="E64" i="94"/>
  <c r="D65" i="94"/>
  <c r="E65" i="94"/>
  <c r="D66" i="94"/>
  <c r="E66" i="94"/>
  <c r="D67" i="94"/>
  <c r="E67" i="94"/>
  <c r="D68" i="94"/>
  <c r="E68" i="94"/>
  <c r="E49" i="94"/>
  <c r="D49" i="94"/>
  <c r="C50" i="94"/>
  <c r="C51" i="94"/>
  <c r="C52" i="94"/>
  <c r="C53" i="94"/>
  <c r="C54" i="94"/>
  <c r="C55" i="94"/>
  <c r="C56" i="94"/>
  <c r="C57" i="94"/>
  <c r="C58" i="94"/>
  <c r="C59" i="94"/>
  <c r="C60" i="94"/>
  <c r="C61" i="94"/>
  <c r="C62" i="94"/>
  <c r="C63" i="94"/>
  <c r="C64" i="94"/>
  <c r="C65" i="94"/>
  <c r="C66" i="94"/>
  <c r="C67" i="94"/>
  <c r="C68" i="94"/>
  <c r="C49" i="94"/>
  <c r="E131" i="94"/>
  <c r="D131" i="94"/>
  <c r="C131" i="94"/>
  <c r="F130" i="94"/>
  <c r="F129" i="94"/>
  <c r="F128" i="94"/>
  <c r="F127" i="94"/>
  <c r="F126" i="94"/>
  <c r="F125" i="94"/>
  <c r="F124" i="94"/>
  <c r="F123" i="94"/>
  <c r="F122" i="94"/>
  <c r="F121" i="94"/>
  <c r="F120" i="94"/>
  <c r="F119" i="94"/>
  <c r="F118" i="94"/>
  <c r="F117" i="94"/>
  <c r="F116" i="94"/>
  <c r="F115" i="94"/>
  <c r="F114" i="94"/>
  <c r="F113" i="94"/>
  <c r="F112" i="94"/>
  <c r="F111" i="94"/>
  <c r="K103" i="94"/>
  <c r="J103" i="94"/>
  <c r="I103" i="94"/>
  <c r="H103" i="94"/>
  <c r="G103" i="94"/>
  <c r="F103" i="94"/>
  <c r="E103" i="94"/>
  <c r="D103" i="94"/>
  <c r="C103" i="94"/>
  <c r="L102" i="94"/>
  <c r="L101" i="94"/>
  <c r="L100" i="94"/>
  <c r="L99" i="94"/>
  <c r="L98" i="94"/>
  <c r="L97" i="94"/>
  <c r="L96" i="94"/>
  <c r="L95" i="94"/>
  <c r="L94" i="94"/>
  <c r="L93" i="94"/>
  <c r="L92" i="94"/>
  <c r="L91" i="94"/>
  <c r="L90" i="94"/>
  <c r="L89" i="94"/>
  <c r="L88" i="94"/>
  <c r="L87" i="94"/>
  <c r="L86" i="94"/>
  <c r="L85" i="94"/>
  <c r="L84" i="94"/>
  <c r="L83" i="94"/>
  <c r="F131" i="94" l="1"/>
  <c r="L103" i="94"/>
  <c r="C15" i="94" l="1"/>
  <c r="D15" i="94"/>
  <c r="E15" i="94"/>
  <c r="F15" i="94"/>
  <c r="G15" i="94"/>
  <c r="H15" i="94"/>
  <c r="I15" i="94"/>
  <c r="J15" i="94"/>
  <c r="K15" i="94"/>
  <c r="C16" i="94"/>
  <c r="D16" i="94"/>
  <c r="E16" i="94"/>
  <c r="F16" i="94"/>
  <c r="G16" i="94"/>
  <c r="H16" i="94"/>
  <c r="I16" i="94"/>
  <c r="J16" i="94"/>
  <c r="K16" i="94"/>
  <c r="C17" i="94"/>
  <c r="D17" i="94"/>
  <c r="E17" i="94"/>
  <c r="F17" i="94"/>
  <c r="G17" i="94"/>
  <c r="H17" i="94"/>
  <c r="I17" i="94"/>
  <c r="J17" i="94"/>
  <c r="K17" i="94"/>
  <c r="C18" i="94"/>
  <c r="D18" i="94"/>
  <c r="E18" i="94"/>
  <c r="F18" i="94"/>
  <c r="G18" i="94"/>
  <c r="H18" i="94"/>
  <c r="I18" i="94"/>
  <c r="J18" i="94"/>
  <c r="K18" i="94"/>
  <c r="C19" i="94"/>
  <c r="D19" i="94"/>
  <c r="E19" i="94"/>
  <c r="F19" i="94"/>
  <c r="G19" i="94"/>
  <c r="H19" i="94"/>
  <c r="I19" i="94"/>
  <c r="J19" i="94"/>
  <c r="K19" i="94"/>
  <c r="C20" i="94"/>
  <c r="D20" i="94"/>
  <c r="E20" i="94"/>
  <c r="F20" i="94"/>
  <c r="G20" i="94"/>
  <c r="H20" i="94"/>
  <c r="I20" i="94"/>
  <c r="J20" i="94"/>
  <c r="K20" i="94"/>
  <c r="C21" i="94"/>
  <c r="D21" i="94"/>
  <c r="E21" i="94"/>
  <c r="F21" i="94"/>
  <c r="G21" i="94"/>
  <c r="H21" i="94"/>
  <c r="I21" i="94"/>
  <c r="J21" i="94"/>
  <c r="K21" i="94"/>
  <c r="C22" i="94"/>
  <c r="D22" i="94"/>
  <c r="E22" i="94"/>
  <c r="F22" i="94"/>
  <c r="G22" i="94"/>
  <c r="H22" i="94"/>
  <c r="I22" i="94"/>
  <c r="J22" i="94"/>
  <c r="K22" i="94"/>
  <c r="C23" i="94"/>
  <c r="D23" i="94"/>
  <c r="E23" i="94"/>
  <c r="F23" i="94"/>
  <c r="G23" i="94"/>
  <c r="H23" i="94"/>
  <c r="I23" i="94"/>
  <c r="J23" i="94"/>
  <c r="K23" i="94"/>
  <c r="C24" i="94"/>
  <c r="D24" i="94"/>
  <c r="E24" i="94"/>
  <c r="F24" i="94"/>
  <c r="G24" i="94"/>
  <c r="H24" i="94"/>
  <c r="I24" i="94"/>
  <c r="J24" i="94"/>
  <c r="K24" i="94"/>
  <c r="C25" i="94"/>
  <c r="D25" i="94"/>
  <c r="E25" i="94"/>
  <c r="F25" i="94"/>
  <c r="G25" i="94"/>
  <c r="H25" i="94"/>
  <c r="I25" i="94"/>
  <c r="J25" i="94"/>
  <c r="K25" i="94"/>
  <c r="C26" i="94"/>
  <c r="D26" i="94"/>
  <c r="E26" i="94"/>
  <c r="F26" i="94"/>
  <c r="G26" i="94"/>
  <c r="H26" i="94"/>
  <c r="I26" i="94"/>
  <c r="J26" i="94"/>
  <c r="K26" i="94"/>
  <c r="C27" i="94"/>
  <c r="D27" i="94"/>
  <c r="E27" i="94"/>
  <c r="F27" i="94"/>
  <c r="G27" i="94"/>
  <c r="H27" i="94"/>
  <c r="I27" i="94"/>
  <c r="J27" i="94"/>
  <c r="K27" i="94"/>
  <c r="C28" i="94"/>
  <c r="D28" i="94"/>
  <c r="E28" i="94"/>
  <c r="F28" i="94"/>
  <c r="G28" i="94"/>
  <c r="H28" i="94"/>
  <c r="I28" i="94"/>
  <c r="J28" i="94"/>
  <c r="K28" i="94"/>
  <c r="C29" i="94"/>
  <c r="D29" i="94"/>
  <c r="E29" i="94"/>
  <c r="F29" i="94"/>
  <c r="G29" i="94"/>
  <c r="H29" i="94"/>
  <c r="I29" i="94"/>
  <c r="J29" i="94"/>
  <c r="K29" i="94"/>
  <c r="C30" i="94"/>
  <c r="D30" i="94"/>
  <c r="E30" i="94"/>
  <c r="F30" i="94"/>
  <c r="G30" i="94"/>
  <c r="H30" i="94"/>
  <c r="I30" i="94"/>
  <c r="J30" i="94"/>
  <c r="K30" i="94"/>
  <c r="C31" i="94"/>
  <c r="D31" i="94"/>
  <c r="E31" i="94"/>
  <c r="F31" i="94"/>
  <c r="G31" i="94"/>
  <c r="H31" i="94"/>
  <c r="I31" i="94"/>
  <c r="J31" i="94"/>
  <c r="K31" i="94"/>
  <c r="C32" i="94"/>
  <c r="D32" i="94"/>
  <c r="E32" i="94"/>
  <c r="F32" i="94"/>
  <c r="G32" i="94"/>
  <c r="H32" i="94"/>
  <c r="I32" i="94"/>
  <c r="J32" i="94"/>
  <c r="K32" i="94"/>
  <c r="C33" i="94"/>
  <c r="D33" i="94"/>
  <c r="E33" i="94"/>
  <c r="F33" i="94"/>
  <c r="G33" i="94"/>
  <c r="H33" i="94"/>
  <c r="I33" i="94"/>
  <c r="J33" i="94"/>
  <c r="K33" i="94"/>
  <c r="D14" i="94"/>
  <c r="E14" i="94"/>
  <c r="F14" i="94"/>
  <c r="G14" i="94"/>
  <c r="H14" i="94"/>
  <c r="I14" i="94"/>
  <c r="J14" i="94"/>
  <c r="K14" i="94"/>
  <c r="C14" i="94"/>
  <c r="L150" i="94" l="1"/>
  <c r="L154" i="94"/>
  <c r="L158" i="94"/>
  <c r="L160" i="94"/>
  <c r="L161" i="94"/>
  <c r="L162" i="94"/>
  <c r="L164" i="94"/>
  <c r="L166" i="94"/>
  <c r="K204" i="94"/>
  <c r="J204" i="94"/>
  <c r="I204" i="94"/>
  <c r="H204" i="94"/>
  <c r="G204" i="94"/>
  <c r="F204" i="94"/>
  <c r="E204" i="94"/>
  <c r="D204" i="94"/>
  <c r="C204" i="94"/>
  <c r="L203" i="94"/>
  <c r="L202" i="94"/>
  <c r="L201" i="94"/>
  <c r="L200" i="94"/>
  <c r="L199" i="94"/>
  <c r="L198" i="94"/>
  <c r="L197" i="94"/>
  <c r="L196" i="94"/>
  <c r="L195" i="94"/>
  <c r="L194" i="94"/>
  <c r="L193" i="94"/>
  <c r="L192" i="94"/>
  <c r="L191" i="94"/>
  <c r="L190" i="94"/>
  <c r="L189" i="94"/>
  <c r="L188" i="94"/>
  <c r="L187" i="94"/>
  <c r="L186" i="94"/>
  <c r="L185" i="94"/>
  <c r="L184" i="94"/>
  <c r="K167" i="94"/>
  <c r="J167" i="94"/>
  <c r="I167" i="94"/>
  <c r="H167" i="94"/>
  <c r="G167" i="94"/>
  <c r="F167" i="94"/>
  <c r="L156" i="94"/>
  <c r="L152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157" i="94" l="1"/>
  <c r="L149" i="94"/>
  <c r="L204" i="94"/>
  <c r="D167" i="94"/>
  <c r="L153" i="94"/>
  <c r="L165" i="94"/>
  <c r="L163" i="94"/>
  <c r="L159" i="94"/>
  <c r="L155" i="94"/>
  <c r="L151" i="94"/>
  <c r="E167" i="94"/>
  <c r="L148" i="94"/>
  <c r="L69" i="94"/>
  <c r="C167" i="94"/>
  <c r="L147" i="94"/>
  <c r="L167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14" i="94" l="1"/>
  <c r="L34" i="94" s="1"/>
</calcChain>
</file>

<file path=xl/sharedStrings.xml><?xml version="1.0" encoding="utf-8"?>
<sst xmlns="http://schemas.openxmlformats.org/spreadsheetml/2006/main" count="231" uniqueCount="46">
  <si>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</si>
  <si>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</si>
  <si>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</si>
  <si>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</si>
  <si>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</si>
  <si>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</si>
  <si>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</si>
  <si>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</si>
  <si>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</si>
  <si>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</si>
  <si>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</si>
  <si>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</si>
  <si>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</si>
  <si>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</si>
  <si>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</si>
  <si>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</si>
  <si>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</si>
  <si>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</si>
  <si>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</si>
  <si>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</si>
  <si>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</si>
  <si>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</si>
  <si>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</si>
  <si>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</si>
  <si>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</si>
  <si>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</si>
  <si>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</si>
  <si>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</si>
  <si>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</si>
  <si>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</si>
  <si>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</si>
  <si>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</si>
  <si>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</si>
  <si>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</si>
  <si>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</si>
  <si>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</si>
  <si>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</si>
  <si>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NUEVAS POTESTADES (GASOLINA Y DIESEL)</t>
  </si>
  <si>
    <t>FONDO DE COMPENSACION ISAN</t>
  </si>
  <si>
    <t>PARTICIPACIONES FEDERALES MINISTRADAS A LOS MUNICIPIOS EN EL IV TRIMESTRE DEL EJERCICIO FISCAL 2018</t>
  </si>
  <si>
    <t>PARTICIPACIONES FEDERALES MINISTRADAS A LOS MUNICIPIOS EN EL MES DE OCTUBRE DEL EJERCICIO FISCAL 2018</t>
  </si>
  <si>
    <t>PARTICIPACIONES FEDERALES MINISTRADAS A LOS MUNICIPIOS EN EL MES DE NOVIEMBRE DEL EJERCICIO FISCAL 2018</t>
  </si>
  <si>
    <t>PARTICIPACIONES FEDERALES MINISTRADAS A LOS MUNICIPIOS EN EL MES DE DICIEMBRE DEL EJERCICIO FISCAL 2018</t>
  </si>
  <si>
    <t>SEGUNDO AJUSTE CUATRIMESTRAL 2018</t>
  </si>
  <si>
    <t>FONDO GENERAL DE PARTICIPACIONES</t>
  </si>
  <si>
    <t>(INCLUYE EL SEGUNDO AJUSTE CUATRIMESTRAL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</si>
</sst>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2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3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0" fillId="0" borderId="2" xfId="2" applyFont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13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38876</xdr:rowOff>
    </xdr:from>
    <xdr:to>
      <xdr:col>2</xdr:col>
      <xdr:colOff>685514</xdr:colOff>
      <xdr:row>40</xdr:row>
      <xdr:rowOff>114965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35738"/>
          <a:ext cx="2279494" cy="9994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77757</xdr:rowOff>
    </xdr:from>
    <xdr:to>
      <xdr:col>2</xdr:col>
      <xdr:colOff>685514</xdr:colOff>
      <xdr:row>140</xdr:row>
      <xdr:rowOff>134407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830844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9719</xdr:colOff>
      <xdr:row>172</xdr:row>
      <xdr:rowOff>58317</xdr:rowOff>
    </xdr:from>
    <xdr:to>
      <xdr:col>2</xdr:col>
      <xdr:colOff>695233</xdr:colOff>
      <xdr:row>177</xdr:row>
      <xdr:rowOff>114966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9" y="29041531"/>
          <a:ext cx="2279494" cy="999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9719</xdr:rowOff>
    </xdr:from>
    <xdr:to>
      <xdr:col>2</xdr:col>
      <xdr:colOff>685514</xdr:colOff>
      <xdr:row>76</xdr:row>
      <xdr:rowOff>66369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071479"/>
          <a:ext cx="2279494" cy="999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204"/>
  <sheetViews>
    <sheetView tabSelected="1" zoomScale="98" zoomScaleNormal="98" workbookViewId="0">
      <selection activeCell="B14" sqref="B14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5" width="14" style="3" bestFit="1" customWidth="1"/>
    <col min="16" max="17" width="11.42578125" style="3"/>
    <col min="18" max="18" width="13.7109375" style="3" bestFit="1" customWidth="1"/>
    <col min="19" max="16384" width="11.42578125" style="3"/>
  </cols>
  <sheetData>
    <row r="3" spans="1:15" ht="16.5" x14ac:dyDescent="0.25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5" ht="15" x14ac:dyDescent="0.2">
      <c r="A4" s="42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5" ht="14.25" x14ac:dyDescent="0.2">
      <c r="A5" s="43" t="s">
        <v>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5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O6" s="9"/>
    </row>
    <row r="7" spans="1:15" x14ac:dyDescent="0.2">
      <c r="A7" s="38" t="s">
        <v>36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O7" s="9"/>
    </row>
    <row r="8" spans="1:15" x14ac:dyDescent="0.2">
      <c r="O8" s="9"/>
    </row>
    <row r="9" spans="1:15" x14ac:dyDescent="0.2">
      <c r="A9" s="38" t="s">
        <v>39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O9" s="9"/>
    </row>
    <row r="10" spans="1:15" x14ac:dyDescent="0.2">
      <c r="L10" s="4"/>
      <c r="O10" s="9"/>
    </row>
    <row r="11" spans="1:15" ht="15" customHeight="1" x14ac:dyDescent="0.2">
      <c r="A11" s="16" t="s">
        <v>1</v>
      </c>
      <c r="B11" s="44" t="s">
        <v>34</v>
      </c>
      <c r="C11" s="27" t="s">
        <v>27</v>
      </c>
      <c r="D11" s="27" t="s">
        <v>28</v>
      </c>
      <c r="E11" s="27" t="s">
        <v>29</v>
      </c>
      <c r="F11" s="27" t="s">
        <v>37</v>
      </c>
      <c r="G11" s="27" t="s">
        <v>26</v>
      </c>
      <c r="H11" s="27" t="s">
        <v>33</v>
      </c>
      <c r="I11" s="27" t="s">
        <v>38</v>
      </c>
      <c r="J11" s="27" t="s">
        <v>30</v>
      </c>
      <c r="K11" s="27" t="s">
        <v>31</v>
      </c>
      <c r="L11" s="27" t="s">
        <v>0</v>
      </c>
      <c r="O11" s="9"/>
    </row>
    <row r="12" spans="1:15" ht="15" customHeight="1" x14ac:dyDescent="0.2">
      <c r="A12" s="17" t="s">
        <v>2</v>
      </c>
      <c r="B12" s="45"/>
      <c r="C12" s="28"/>
      <c r="D12" s="28"/>
      <c r="E12" s="28"/>
      <c r="F12" s="28"/>
      <c r="G12" s="28"/>
      <c r="H12" s="28"/>
      <c r="I12" s="28"/>
      <c r="J12" s="28"/>
      <c r="K12" s="28"/>
      <c r="L12" s="28"/>
      <c r="O12" s="9"/>
    </row>
    <row r="13" spans="1:15" ht="15" customHeight="1" x14ac:dyDescent="0.2">
      <c r="A13" s="18" t="s">
        <v>3</v>
      </c>
      <c r="B13" s="46"/>
      <c r="C13" s="29"/>
      <c r="D13" s="29"/>
      <c r="E13" s="29"/>
      <c r="F13" s="29"/>
      <c r="G13" s="29"/>
      <c r="H13" s="29"/>
      <c r="I13" s="29"/>
      <c r="J13" s="29"/>
      <c r="K13" s="29"/>
      <c r="L13" s="29"/>
      <c r="O13" s="9"/>
    </row>
    <row r="14" spans="1:15" x14ac:dyDescent="0.2">
      <c r="A14" s="8">
        <v>1</v>
      </c>
      <c r="B14" s="5" t="s">
        <v>5</v>
      </c>
      <c r="C14" s="6">
        <f t="shared" ref="C14:K14" si="0">C49+C147+C184</f>
        <v>10686178.67</v>
      </c>
      <c r="D14" s="6">
        <f t="shared" si="0"/>
        <v>4167463.84</v>
      </c>
      <c r="E14" s="6">
        <f t="shared" si="0"/>
        <v>324433.80000000005</v>
      </c>
      <c r="F14" s="6">
        <f t="shared" si="0"/>
        <v>408001.97</v>
      </c>
      <c r="G14" s="6">
        <f t="shared" si="0"/>
        <v>402173.61</v>
      </c>
      <c r="H14" s="6">
        <f t="shared" si="0"/>
        <v>695522</v>
      </c>
      <c r="I14" s="6">
        <f t="shared" si="0"/>
        <v>19593.669999999998</v>
      </c>
      <c r="J14" s="6">
        <f t="shared" si="0"/>
        <v>64851.13</v>
      </c>
      <c r="K14" s="6">
        <f t="shared" si="0"/>
        <v>0</v>
      </c>
      <c r="L14" s="6">
        <f>SUM(C14:K14)</f>
        <v>16768218.690000001</v>
      </c>
      <c r="O14" s="9"/>
    </row>
    <row r="15" spans="1:15" x14ac:dyDescent="0.2">
      <c r="A15" s="8">
        <v>2</v>
      </c>
      <c r="B15" s="5" t="s">
        <v>6</v>
      </c>
      <c r="C15" s="6">
        <f t="shared" ref="C15:K15" si="1">C50+C148+C185</f>
        <v>7459059.9299999997</v>
      </c>
      <c r="D15" s="6">
        <f t="shared" si="1"/>
        <v>2774097.68</v>
      </c>
      <c r="E15" s="6">
        <f t="shared" si="1"/>
        <v>417542.30999999994</v>
      </c>
      <c r="F15" s="6">
        <f t="shared" si="1"/>
        <v>167929.59</v>
      </c>
      <c r="G15" s="6">
        <f t="shared" si="1"/>
        <v>159033.76999999999</v>
      </c>
      <c r="H15" s="6">
        <f t="shared" si="1"/>
        <v>143625</v>
      </c>
      <c r="I15" s="6">
        <f t="shared" si="1"/>
        <v>15558.35</v>
      </c>
      <c r="J15" s="6">
        <f t="shared" si="1"/>
        <v>51495.02</v>
      </c>
      <c r="K15" s="6">
        <f t="shared" si="1"/>
        <v>0</v>
      </c>
      <c r="L15" s="6">
        <f t="shared" ref="L15:L33" si="2">SUM(C15:K15)</f>
        <v>11188341.649999999</v>
      </c>
      <c r="O15" s="9"/>
    </row>
    <row r="16" spans="1:15" x14ac:dyDescent="0.2">
      <c r="A16" s="8">
        <v>3</v>
      </c>
      <c r="B16" s="5" t="s">
        <v>20</v>
      </c>
      <c r="C16" s="6">
        <f t="shared" ref="C16:K16" si="3">C51+C149+C186</f>
        <v>7024725.7700000005</v>
      </c>
      <c r="D16" s="6">
        <f t="shared" si="3"/>
        <v>2600472.16</v>
      </c>
      <c r="E16" s="6">
        <f t="shared" si="3"/>
        <v>434747.14999999997</v>
      </c>
      <c r="F16" s="6">
        <f t="shared" si="3"/>
        <v>123191.67999999999</v>
      </c>
      <c r="G16" s="6">
        <f t="shared" si="3"/>
        <v>116106.63</v>
      </c>
      <c r="H16" s="6">
        <f t="shared" si="3"/>
        <v>297152</v>
      </c>
      <c r="I16" s="6">
        <f t="shared" si="3"/>
        <v>14525.630000000001</v>
      </c>
      <c r="J16" s="6">
        <f t="shared" si="3"/>
        <v>48076.97</v>
      </c>
      <c r="K16" s="6">
        <f t="shared" si="3"/>
        <v>0</v>
      </c>
      <c r="L16" s="6">
        <f t="shared" si="2"/>
        <v>10658997.990000002</v>
      </c>
      <c r="O16" s="9"/>
    </row>
    <row r="17" spans="1:18" x14ac:dyDescent="0.2">
      <c r="A17" s="8">
        <v>4</v>
      </c>
      <c r="B17" s="5" t="s">
        <v>21</v>
      </c>
      <c r="C17" s="6">
        <f t="shared" ref="C17:K17" si="4">C52+C150+C187</f>
        <v>11057072.57</v>
      </c>
      <c r="D17" s="6">
        <f t="shared" si="4"/>
        <v>5959170.79</v>
      </c>
      <c r="E17" s="6">
        <f t="shared" si="4"/>
        <v>382120.6</v>
      </c>
      <c r="F17" s="6">
        <f t="shared" si="4"/>
        <v>1100271.77</v>
      </c>
      <c r="G17" s="6">
        <f t="shared" si="4"/>
        <v>2992521.3600000003</v>
      </c>
      <c r="H17" s="6">
        <f t="shared" si="4"/>
        <v>5121439</v>
      </c>
      <c r="I17" s="6">
        <f t="shared" si="4"/>
        <v>51273.26</v>
      </c>
      <c r="J17" s="6">
        <f t="shared" si="4"/>
        <v>169704.32000000001</v>
      </c>
      <c r="K17" s="6">
        <f t="shared" si="4"/>
        <v>0</v>
      </c>
      <c r="L17" s="6">
        <f t="shared" si="2"/>
        <v>26833573.670000002</v>
      </c>
      <c r="O17" s="9"/>
    </row>
    <row r="18" spans="1:18" x14ac:dyDescent="0.2">
      <c r="A18" s="8">
        <v>5</v>
      </c>
      <c r="B18" s="5" t="s">
        <v>7</v>
      </c>
      <c r="C18" s="6">
        <f t="shared" ref="C18:K18" si="5">C53+C151+C188</f>
        <v>13835997.989999998</v>
      </c>
      <c r="D18" s="6">
        <f t="shared" si="5"/>
        <v>5584587.4199999999</v>
      </c>
      <c r="E18" s="6">
        <f t="shared" si="5"/>
        <v>280409.65999999997</v>
      </c>
      <c r="F18" s="6">
        <f t="shared" si="5"/>
        <v>755859.5</v>
      </c>
      <c r="G18" s="6">
        <f t="shared" si="5"/>
        <v>801259.27</v>
      </c>
      <c r="H18" s="6">
        <f t="shared" si="5"/>
        <v>279049</v>
      </c>
      <c r="I18" s="6">
        <f t="shared" si="5"/>
        <v>26926.82</v>
      </c>
      <c r="J18" s="6">
        <f t="shared" si="5"/>
        <v>89122.42</v>
      </c>
      <c r="K18" s="6">
        <f t="shared" si="5"/>
        <v>0</v>
      </c>
      <c r="L18" s="6">
        <f t="shared" si="2"/>
        <v>21653212.079999998</v>
      </c>
      <c r="O18" s="9"/>
    </row>
    <row r="19" spans="1:18" x14ac:dyDescent="0.2">
      <c r="A19" s="8">
        <v>6</v>
      </c>
      <c r="B19" s="5" t="s">
        <v>17</v>
      </c>
      <c r="C19" s="6">
        <f t="shared" ref="C19:K19" si="6">C54+C152+C189</f>
        <v>7415035.5300000012</v>
      </c>
      <c r="D19" s="6">
        <f t="shared" si="6"/>
        <v>1828282.7999999998</v>
      </c>
      <c r="E19" s="6">
        <f t="shared" si="6"/>
        <v>606289.48</v>
      </c>
      <c r="F19" s="6">
        <f t="shared" si="6"/>
        <v>378205.22</v>
      </c>
      <c r="G19" s="6">
        <f t="shared" si="6"/>
        <v>335241.78999999998</v>
      </c>
      <c r="H19" s="6">
        <f t="shared" si="6"/>
        <v>622234</v>
      </c>
      <c r="I19" s="6">
        <f t="shared" si="6"/>
        <v>47121.39</v>
      </c>
      <c r="J19" s="6">
        <f t="shared" si="6"/>
        <v>155962.44</v>
      </c>
      <c r="K19" s="6">
        <f t="shared" si="6"/>
        <v>0</v>
      </c>
      <c r="L19" s="6">
        <f t="shared" si="2"/>
        <v>11388372.650000002</v>
      </c>
    </row>
    <row r="20" spans="1:18" x14ac:dyDescent="0.2">
      <c r="A20" s="8">
        <v>7</v>
      </c>
      <c r="B20" s="5" t="s">
        <v>18</v>
      </c>
      <c r="C20" s="6">
        <f t="shared" ref="C20:K20" si="7">C55+C153+C190</f>
        <v>4934618.24</v>
      </c>
      <c r="D20" s="6">
        <f t="shared" si="7"/>
        <v>1712190.45</v>
      </c>
      <c r="E20" s="6">
        <f t="shared" si="7"/>
        <v>597181.04</v>
      </c>
      <c r="F20" s="6">
        <f t="shared" si="7"/>
        <v>126490.26999999999</v>
      </c>
      <c r="G20" s="6">
        <f t="shared" si="7"/>
        <v>115343.78</v>
      </c>
      <c r="H20" s="6">
        <f t="shared" si="7"/>
        <v>0</v>
      </c>
      <c r="I20" s="6">
        <f t="shared" si="7"/>
        <v>13740.289999999999</v>
      </c>
      <c r="J20" s="6">
        <f t="shared" si="7"/>
        <v>45477.61</v>
      </c>
      <c r="K20" s="6">
        <f t="shared" si="7"/>
        <v>0</v>
      </c>
      <c r="L20" s="6">
        <f t="shared" si="2"/>
        <v>7545041.6800000006</v>
      </c>
    </row>
    <row r="21" spans="1:18" x14ac:dyDescent="0.2">
      <c r="A21" s="8">
        <v>8</v>
      </c>
      <c r="B21" s="5" t="s">
        <v>8</v>
      </c>
      <c r="C21" s="6">
        <f t="shared" ref="C21:K21" si="8">C56+C154+C191</f>
        <v>9627132.2100000009</v>
      </c>
      <c r="D21" s="6">
        <f t="shared" si="8"/>
        <v>3685826.3899999997</v>
      </c>
      <c r="E21" s="6">
        <f t="shared" si="8"/>
        <v>353783.22</v>
      </c>
      <c r="F21" s="6">
        <f t="shared" si="8"/>
        <v>306191.75</v>
      </c>
      <c r="G21" s="6">
        <f t="shared" si="8"/>
        <v>308768.24</v>
      </c>
      <c r="H21" s="6">
        <f t="shared" si="8"/>
        <v>457398</v>
      </c>
      <c r="I21" s="6">
        <f t="shared" si="8"/>
        <v>21006.19</v>
      </c>
      <c r="J21" s="6">
        <f t="shared" si="8"/>
        <v>69526.319999999992</v>
      </c>
      <c r="K21" s="6">
        <f t="shared" si="8"/>
        <v>0</v>
      </c>
      <c r="L21" s="6">
        <f t="shared" si="2"/>
        <v>14829632.320000002</v>
      </c>
    </row>
    <row r="22" spans="1:18" x14ac:dyDescent="0.2">
      <c r="A22" s="8">
        <v>9</v>
      </c>
      <c r="B22" s="5" t="s">
        <v>9</v>
      </c>
      <c r="C22" s="6">
        <f t="shared" ref="C22:K22" si="9">C57+C155+C192</f>
        <v>8449260.8100000005</v>
      </c>
      <c r="D22" s="6">
        <f t="shared" si="9"/>
        <v>3152574.96</v>
      </c>
      <c r="E22" s="6">
        <f t="shared" si="9"/>
        <v>382120.6</v>
      </c>
      <c r="F22" s="6">
        <f t="shared" si="9"/>
        <v>191394.68</v>
      </c>
      <c r="G22" s="6">
        <f t="shared" si="9"/>
        <v>180573.91999999998</v>
      </c>
      <c r="H22" s="6">
        <f t="shared" si="9"/>
        <v>129315</v>
      </c>
      <c r="I22" s="6">
        <f t="shared" si="9"/>
        <v>17222.71</v>
      </c>
      <c r="J22" s="6">
        <f t="shared" si="9"/>
        <v>57003.740000000005</v>
      </c>
      <c r="K22" s="6">
        <f t="shared" si="9"/>
        <v>58.05</v>
      </c>
      <c r="L22" s="6">
        <f t="shared" si="2"/>
        <v>12559524.470000001</v>
      </c>
    </row>
    <row r="23" spans="1:18" x14ac:dyDescent="0.2">
      <c r="A23" s="8">
        <v>10</v>
      </c>
      <c r="B23" s="5" t="s">
        <v>16</v>
      </c>
      <c r="C23" s="6">
        <f t="shared" ref="C23:K23" si="10">C58+C156+C193</f>
        <v>5217104</v>
      </c>
      <c r="D23" s="6">
        <f t="shared" si="10"/>
        <v>1794087.9700000002</v>
      </c>
      <c r="E23" s="6">
        <f t="shared" si="10"/>
        <v>576434.03</v>
      </c>
      <c r="F23" s="6">
        <f t="shared" si="10"/>
        <v>144499.97</v>
      </c>
      <c r="G23" s="6">
        <f t="shared" si="10"/>
        <v>132483.20000000001</v>
      </c>
      <c r="H23" s="6">
        <f t="shared" si="10"/>
        <v>764833</v>
      </c>
      <c r="I23" s="6">
        <f t="shared" si="10"/>
        <v>15109.52</v>
      </c>
      <c r="J23" s="6">
        <f t="shared" si="10"/>
        <v>50009.47</v>
      </c>
      <c r="K23" s="6">
        <f t="shared" si="10"/>
        <v>0</v>
      </c>
      <c r="L23" s="6">
        <f t="shared" si="2"/>
        <v>8694561.160000002</v>
      </c>
      <c r="R23" s="9"/>
    </row>
    <row r="24" spans="1:18" x14ac:dyDescent="0.2">
      <c r="A24" s="8">
        <v>11</v>
      </c>
      <c r="B24" s="5" t="s">
        <v>10</v>
      </c>
      <c r="C24" s="6">
        <f t="shared" ref="C24:K24" si="11">C59+C157+C194</f>
        <v>8596489.6099999994</v>
      </c>
      <c r="D24" s="6">
        <f t="shared" si="11"/>
        <v>3828164.4699999997</v>
      </c>
      <c r="E24" s="6">
        <f t="shared" si="11"/>
        <v>379084.45</v>
      </c>
      <c r="F24" s="6">
        <f t="shared" si="11"/>
        <v>377510.85</v>
      </c>
      <c r="G24" s="6">
        <f t="shared" si="11"/>
        <v>356086.94999999995</v>
      </c>
      <c r="H24" s="6">
        <f t="shared" si="11"/>
        <v>2690156</v>
      </c>
      <c r="I24" s="6">
        <f t="shared" si="11"/>
        <v>18151.13</v>
      </c>
      <c r="J24" s="6">
        <f t="shared" si="11"/>
        <v>60076.67</v>
      </c>
      <c r="K24" s="6">
        <f t="shared" si="11"/>
        <v>375.61</v>
      </c>
      <c r="L24" s="6">
        <f t="shared" si="2"/>
        <v>16306095.739999996</v>
      </c>
      <c r="R24" s="9"/>
    </row>
    <row r="25" spans="1:18" x14ac:dyDescent="0.2">
      <c r="A25" s="8">
        <v>12</v>
      </c>
      <c r="B25" s="5" t="s">
        <v>11</v>
      </c>
      <c r="C25" s="6">
        <f t="shared" ref="C25:K25" si="12">C60+C158+C195</f>
        <v>9513147.8500000015</v>
      </c>
      <c r="D25" s="6">
        <f t="shared" si="12"/>
        <v>3716558.33</v>
      </c>
      <c r="E25" s="6">
        <f t="shared" si="12"/>
        <v>342144.64999999997</v>
      </c>
      <c r="F25" s="6">
        <f t="shared" si="12"/>
        <v>251134.25</v>
      </c>
      <c r="G25" s="6">
        <f t="shared" si="12"/>
        <v>232567.66999999998</v>
      </c>
      <c r="H25" s="6">
        <f t="shared" si="12"/>
        <v>510437</v>
      </c>
      <c r="I25" s="6">
        <f t="shared" si="12"/>
        <v>13885.470000000001</v>
      </c>
      <c r="J25" s="6">
        <f t="shared" si="12"/>
        <v>45958.16</v>
      </c>
      <c r="K25" s="6">
        <f t="shared" si="12"/>
        <v>0</v>
      </c>
      <c r="L25" s="6">
        <f t="shared" si="2"/>
        <v>14625833.380000003</v>
      </c>
      <c r="R25" s="9"/>
    </row>
    <row r="26" spans="1:18" x14ac:dyDescent="0.2">
      <c r="A26" s="8">
        <v>13</v>
      </c>
      <c r="B26" s="5" t="s">
        <v>12</v>
      </c>
      <c r="C26" s="6">
        <f t="shared" ref="C26:K26" si="13">C61+C159+C196</f>
        <v>13499752.370000001</v>
      </c>
      <c r="D26" s="6">
        <f t="shared" si="13"/>
        <v>5291144.1899999995</v>
      </c>
      <c r="E26" s="6">
        <f t="shared" si="13"/>
        <v>278891.58999999997</v>
      </c>
      <c r="F26" s="6">
        <f t="shared" si="13"/>
        <v>448393.77</v>
      </c>
      <c r="G26" s="6">
        <f t="shared" si="13"/>
        <v>421617.73</v>
      </c>
      <c r="H26" s="6">
        <f t="shared" si="13"/>
        <v>751770</v>
      </c>
      <c r="I26" s="6">
        <f t="shared" si="13"/>
        <v>20879.830000000002</v>
      </c>
      <c r="J26" s="6">
        <f t="shared" si="13"/>
        <v>69108.06</v>
      </c>
      <c r="K26" s="6">
        <f t="shared" si="13"/>
        <v>121.5</v>
      </c>
      <c r="L26" s="6">
        <f t="shared" si="2"/>
        <v>20781679.039999999</v>
      </c>
    </row>
    <row r="27" spans="1:18" ht="12.75" customHeight="1" x14ac:dyDescent="0.2">
      <c r="A27" s="8">
        <v>14</v>
      </c>
      <c r="B27" s="5" t="s">
        <v>32</v>
      </c>
      <c r="C27" s="6">
        <f t="shared" ref="C27:K27" si="14">C62+C160+C197</f>
        <v>6452842.5199999996</v>
      </c>
      <c r="D27" s="6">
        <f t="shared" si="14"/>
        <v>2744267.09</v>
      </c>
      <c r="E27" s="6">
        <f t="shared" si="14"/>
        <v>464096.57000000007</v>
      </c>
      <c r="F27" s="6">
        <f t="shared" si="14"/>
        <v>83517.760000000009</v>
      </c>
      <c r="G27" s="6">
        <f t="shared" si="14"/>
        <v>78490.06</v>
      </c>
      <c r="H27" s="6">
        <f t="shared" si="14"/>
        <v>1307100</v>
      </c>
      <c r="I27" s="6">
        <f t="shared" si="14"/>
        <v>13684.85</v>
      </c>
      <c r="J27" s="6">
        <f t="shared" si="14"/>
        <v>45294.12</v>
      </c>
      <c r="K27" s="6">
        <f t="shared" si="14"/>
        <v>0</v>
      </c>
      <c r="L27" s="6">
        <f t="shared" si="2"/>
        <v>11189292.969999999</v>
      </c>
      <c r="N27" s="9"/>
    </row>
    <row r="28" spans="1:18" x14ac:dyDescent="0.2">
      <c r="A28" s="8">
        <v>15</v>
      </c>
      <c r="B28" s="5" t="s">
        <v>25</v>
      </c>
      <c r="C28" s="6">
        <f t="shared" ref="C28:K28" si="15">C63+C161+C198</f>
        <v>8697479.0299999993</v>
      </c>
      <c r="D28" s="6">
        <f t="shared" si="15"/>
        <v>3176671.75</v>
      </c>
      <c r="E28" s="6">
        <f t="shared" si="15"/>
        <v>382120.6</v>
      </c>
      <c r="F28" s="6">
        <f t="shared" si="15"/>
        <v>255188.15</v>
      </c>
      <c r="G28" s="6">
        <f t="shared" si="15"/>
        <v>243347.49000000002</v>
      </c>
      <c r="H28" s="6">
        <f t="shared" si="15"/>
        <v>1842338</v>
      </c>
      <c r="I28" s="6">
        <f t="shared" si="15"/>
        <v>20463.73</v>
      </c>
      <c r="J28" s="6">
        <f t="shared" si="15"/>
        <v>67730.87</v>
      </c>
      <c r="K28" s="6">
        <f t="shared" si="15"/>
        <v>0</v>
      </c>
      <c r="L28" s="6">
        <f t="shared" si="2"/>
        <v>14685339.619999999</v>
      </c>
      <c r="N28" s="9"/>
    </row>
    <row r="29" spans="1:18" x14ac:dyDescent="0.2">
      <c r="A29" s="8">
        <v>16</v>
      </c>
      <c r="B29" s="5" t="s">
        <v>24</v>
      </c>
      <c r="C29" s="6">
        <f t="shared" ref="C29:K29" si="16">C64+C162+C199</f>
        <v>23980744.260000002</v>
      </c>
      <c r="D29" s="6">
        <f t="shared" si="16"/>
        <v>11760509.33</v>
      </c>
      <c r="E29" s="6">
        <f t="shared" si="16"/>
        <v>211084.3</v>
      </c>
      <c r="F29" s="6">
        <f t="shared" si="16"/>
        <v>1006037.95</v>
      </c>
      <c r="G29" s="6">
        <f t="shared" si="16"/>
        <v>1018375.0700000001</v>
      </c>
      <c r="H29" s="6">
        <f t="shared" si="16"/>
        <v>2997255</v>
      </c>
      <c r="I29" s="6">
        <f t="shared" si="16"/>
        <v>36800.369999999995</v>
      </c>
      <c r="J29" s="6">
        <f t="shared" si="16"/>
        <v>121801.94</v>
      </c>
      <c r="K29" s="6">
        <f t="shared" si="16"/>
        <v>0</v>
      </c>
      <c r="L29" s="6">
        <f t="shared" si="2"/>
        <v>41132608.219999999</v>
      </c>
      <c r="N29" s="9"/>
    </row>
    <row r="30" spans="1:18" x14ac:dyDescent="0.2">
      <c r="A30" s="8">
        <v>17</v>
      </c>
      <c r="B30" s="5" t="s">
        <v>13</v>
      </c>
      <c r="C30" s="6">
        <f t="shared" ref="C30:K30" si="17">C65+C163+C200</f>
        <v>10409504.869999999</v>
      </c>
      <c r="D30" s="6">
        <f t="shared" si="17"/>
        <v>4070150.0700000003</v>
      </c>
      <c r="E30" s="6">
        <f t="shared" si="17"/>
        <v>331518.15000000002</v>
      </c>
      <c r="F30" s="6">
        <f t="shared" si="17"/>
        <v>437515.28</v>
      </c>
      <c r="G30" s="6">
        <f t="shared" si="17"/>
        <v>436727.56</v>
      </c>
      <c r="H30" s="6">
        <f t="shared" si="17"/>
        <v>499166</v>
      </c>
      <c r="I30" s="6">
        <f t="shared" si="17"/>
        <v>19956.91</v>
      </c>
      <c r="J30" s="6">
        <f t="shared" si="17"/>
        <v>66053.429999999993</v>
      </c>
      <c r="K30" s="6">
        <f t="shared" si="17"/>
        <v>0</v>
      </c>
      <c r="L30" s="6">
        <f t="shared" si="2"/>
        <v>16270592.27</v>
      </c>
      <c r="N30" s="9"/>
    </row>
    <row r="31" spans="1:18" x14ac:dyDescent="0.2">
      <c r="A31" s="8">
        <v>18</v>
      </c>
      <c r="B31" s="5" t="s">
        <v>4</v>
      </c>
      <c r="C31" s="6">
        <f t="shared" ref="C31:K31" si="18">C66+C164+C201</f>
        <v>108264842.86</v>
      </c>
      <c r="D31" s="6">
        <f t="shared" si="18"/>
        <v>45820650.719999999</v>
      </c>
      <c r="E31" s="6">
        <f t="shared" si="18"/>
        <v>143783.03</v>
      </c>
      <c r="F31" s="6">
        <f t="shared" si="18"/>
        <v>4057408.67</v>
      </c>
      <c r="G31" s="6">
        <f t="shared" si="18"/>
        <v>8654509.7699999996</v>
      </c>
      <c r="H31" s="6">
        <f t="shared" si="18"/>
        <v>9614362</v>
      </c>
      <c r="I31" s="6">
        <f t="shared" si="18"/>
        <v>121487.4</v>
      </c>
      <c r="J31" s="6">
        <f t="shared" si="18"/>
        <v>402099.16000000003</v>
      </c>
      <c r="K31" s="6">
        <f t="shared" si="18"/>
        <v>756</v>
      </c>
      <c r="L31" s="6">
        <f t="shared" si="2"/>
        <v>177079899.60999998</v>
      </c>
      <c r="N31" s="9"/>
    </row>
    <row r="32" spans="1:18" x14ac:dyDescent="0.2">
      <c r="A32" s="8">
        <v>19</v>
      </c>
      <c r="B32" s="5" t="s">
        <v>14</v>
      </c>
      <c r="C32" s="6">
        <f t="shared" ref="C32:K32" si="19">C67+C165+C202</f>
        <v>11050181.300000001</v>
      </c>
      <c r="D32" s="6">
        <f t="shared" si="19"/>
        <v>4668818.7699999996</v>
      </c>
      <c r="E32" s="6">
        <f t="shared" si="19"/>
        <v>315831.37</v>
      </c>
      <c r="F32" s="6">
        <f t="shared" si="19"/>
        <v>335153.89</v>
      </c>
      <c r="G32" s="6">
        <f t="shared" si="19"/>
        <v>314885.71000000002</v>
      </c>
      <c r="H32" s="6">
        <f t="shared" si="19"/>
        <v>1504392</v>
      </c>
      <c r="I32" s="6">
        <f t="shared" si="19"/>
        <v>18714.080000000002</v>
      </c>
      <c r="J32" s="6">
        <f t="shared" si="19"/>
        <v>61939.9</v>
      </c>
      <c r="K32" s="6">
        <f t="shared" si="19"/>
        <v>0</v>
      </c>
      <c r="L32" s="6">
        <f t="shared" si="2"/>
        <v>18269917.019999996</v>
      </c>
      <c r="N32" s="9"/>
    </row>
    <row r="33" spans="1:14" x14ac:dyDescent="0.2">
      <c r="A33" s="8">
        <v>20</v>
      </c>
      <c r="B33" s="5" t="s">
        <v>15</v>
      </c>
      <c r="C33" s="6">
        <f t="shared" ref="C33:K33" si="20">C68+C166+C203</f>
        <v>9782578.4900000002</v>
      </c>
      <c r="D33" s="6">
        <f t="shared" si="20"/>
        <v>3904386.82</v>
      </c>
      <c r="E33" s="6">
        <f t="shared" si="20"/>
        <v>357831.51</v>
      </c>
      <c r="F33" s="6">
        <f t="shared" si="20"/>
        <v>526595.97</v>
      </c>
      <c r="G33" s="6">
        <f t="shared" si="20"/>
        <v>576669.46000000008</v>
      </c>
      <c r="H33" s="6">
        <f t="shared" si="20"/>
        <v>6641254</v>
      </c>
      <c r="I33" s="6">
        <f t="shared" si="20"/>
        <v>25023.75</v>
      </c>
      <c r="J33" s="6">
        <f t="shared" si="20"/>
        <v>82823.759999999995</v>
      </c>
      <c r="K33" s="6">
        <f t="shared" si="20"/>
        <v>0</v>
      </c>
      <c r="L33" s="6">
        <f t="shared" si="2"/>
        <v>21897163.760000002</v>
      </c>
      <c r="N33" s="9"/>
    </row>
    <row r="34" spans="1:14" x14ac:dyDescent="0.2">
      <c r="A34" s="39" t="s">
        <v>0</v>
      </c>
      <c r="B34" s="40"/>
      <c r="C34" s="19">
        <f t="shared" ref="C34:L34" si="21">SUM(C14:C33)</f>
        <v>295953748.88000005</v>
      </c>
      <c r="D34" s="19">
        <f t="shared" si="21"/>
        <v>122240075.99999999</v>
      </c>
      <c r="E34" s="19">
        <f t="shared" si="21"/>
        <v>7561448.1100000003</v>
      </c>
      <c r="F34" s="19">
        <f>SUM(F14:F33)</f>
        <v>11480492.940000001</v>
      </c>
      <c r="G34" s="19">
        <f t="shared" si="21"/>
        <v>17876783.040000003</v>
      </c>
      <c r="H34" s="19">
        <f t="shared" si="21"/>
        <v>36868797</v>
      </c>
      <c r="I34" s="19">
        <f t="shared" si="21"/>
        <v>551125.34999999986</v>
      </c>
      <c r="J34" s="19">
        <f t="shared" si="21"/>
        <v>1824115.51</v>
      </c>
      <c r="K34" s="19">
        <f t="shared" si="21"/>
        <v>1311.16</v>
      </c>
      <c r="L34" s="19">
        <f t="shared" si="21"/>
        <v>494357897.99000001</v>
      </c>
      <c r="N34" s="9"/>
    </row>
    <row r="35" spans="1:14" x14ac:dyDescent="0.2">
      <c r="C35" s="9"/>
      <c r="G35" s="9"/>
      <c r="N35" s="9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6" t="s">
        <v>19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4" ht="15" x14ac:dyDescent="0.2">
      <c r="A39" s="37" t="s">
        <v>23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4" ht="14.25" x14ac:dyDescent="0.2">
      <c r="A40" s="47" t="s">
        <v>22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4" ht="14.2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4" x14ac:dyDescent="0.2">
      <c r="A42" s="30" t="s">
        <v>35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4" x14ac:dyDescent="0.2">
      <c r="A44" s="30" t="s">
        <v>40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4" x14ac:dyDescent="0.2">
      <c r="A45" s="48" t="s">
        <v>45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4" x14ac:dyDescent="0.2">
      <c r="A46" s="12" t="s">
        <v>1</v>
      </c>
      <c r="B46" s="31" t="s">
        <v>34</v>
      </c>
      <c r="C46" s="27" t="s">
        <v>27</v>
      </c>
      <c r="D46" s="27" t="s">
        <v>28</v>
      </c>
      <c r="E46" s="27" t="s">
        <v>29</v>
      </c>
      <c r="F46" s="27" t="s">
        <v>37</v>
      </c>
      <c r="G46" s="27" t="s">
        <v>26</v>
      </c>
      <c r="H46" s="27" t="s">
        <v>33</v>
      </c>
      <c r="I46" s="27" t="s">
        <v>38</v>
      </c>
      <c r="J46" s="27" t="s">
        <v>30</v>
      </c>
      <c r="K46" s="27" t="s">
        <v>31</v>
      </c>
      <c r="L46" s="27" t="s">
        <v>0</v>
      </c>
    </row>
    <row r="47" spans="1:14" x14ac:dyDescent="0.2">
      <c r="A47" s="13" t="s">
        <v>2</v>
      </c>
      <c r="B47" s="32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4" x14ac:dyDescent="0.2">
      <c r="A48" s="14" t="s">
        <v>3</v>
      </c>
      <c r="B48" s="33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">
      <c r="A49" s="11">
        <v>1</v>
      </c>
      <c r="B49" s="2" t="s">
        <v>5</v>
      </c>
      <c r="C49" s="1">
        <f>C83+C111</f>
        <v>2926717.53</v>
      </c>
      <c r="D49" s="1">
        <f>D83+D111</f>
        <v>1324100.72</v>
      </c>
      <c r="E49" s="1">
        <f>E83+E111</f>
        <v>151303.57</v>
      </c>
      <c r="F49" s="1">
        <f>F83</f>
        <v>147736.65</v>
      </c>
      <c r="G49" s="1">
        <f t="shared" ref="G49:K49" si="22">G83</f>
        <v>158705.60999999999</v>
      </c>
      <c r="H49" s="1">
        <f t="shared" si="22"/>
        <v>333845</v>
      </c>
      <c r="I49" s="1">
        <f t="shared" si="22"/>
        <v>6531.24</v>
      </c>
      <c r="J49" s="1">
        <f t="shared" si="22"/>
        <v>21371.83</v>
      </c>
      <c r="K49" s="1">
        <f t="shared" si="22"/>
        <v>0</v>
      </c>
      <c r="L49" s="1">
        <f>SUM(C49:K49)</f>
        <v>5070312.1500000013</v>
      </c>
    </row>
    <row r="50" spans="1:12" x14ac:dyDescent="0.2">
      <c r="A50" s="11">
        <v>2</v>
      </c>
      <c r="B50" s="2" t="s">
        <v>6</v>
      </c>
      <c r="C50" s="1">
        <f t="shared" ref="C50:E68" si="23">C84+C112</f>
        <v>1937900.75</v>
      </c>
      <c r="D50" s="1">
        <f t="shared" si="23"/>
        <v>907347.27</v>
      </c>
      <c r="E50" s="1">
        <f t="shared" si="23"/>
        <v>182775.66999999998</v>
      </c>
      <c r="F50" s="1">
        <f t="shared" ref="F50:K50" si="24">F84</f>
        <v>60727.33</v>
      </c>
      <c r="G50" s="1">
        <f t="shared" si="24"/>
        <v>60346.09</v>
      </c>
      <c r="H50" s="1">
        <f t="shared" si="24"/>
        <v>-18513</v>
      </c>
      <c r="I50" s="1">
        <f t="shared" si="24"/>
        <v>5186.13</v>
      </c>
      <c r="J50" s="1">
        <f t="shared" si="24"/>
        <v>16970.3</v>
      </c>
      <c r="K50" s="1">
        <f t="shared" si="24"/>
        <v>0</v>
      </c>
      <c r="L50" s="1">
        <f>SUM(C50:K50)</f>
        <v>3152740.5399999996</v>
      </c>
    </row>
    <row r="51" spans="1:12" x14ac:dyDescent="0.2">
      <c r="A51" s="11">
        <v>3</v>
      </c>
      <c r="B51" s="2" t="s">
        <v>20</v>
      </c>
      <c r="C51" s="1">
        <f t="shared" si="23"/>
        <v>1832129.9100000001</v>
      </c>
      <c r="D51" s="1">
        <f t="shared" si="23"/>
        <v>856835.8</v>
      </c>
      <c r="E51" s="1">
        <f t="shared" si="23"/>
        <v>188591.16999999998</v>
      </c>
      <c r="F51" s="1">
        <f t="shared" ref="F51:K51" si="25">F85</f>
        <v>44529.3</v>
      </c>
      <c r="G51" s="1">
        <f t="shared" si="25"/>
        <v>43944.11</v>
      </c>
      <c r="H51" s="1">
        <f t="shared" si="25"/>
        <v>-29199</v>
      </c>
      <c r="I51" s="1">
        <f t="shared" si="25"/>
        <v>4841.8900000000003</v>
      </c>
      <c r="J51" s="1">
        <f t="shared" si="25"/>
        <v>15843.87</v>
      </c>
      <c r="K51" s="1">
        <f t="shared" si="25"/>
        <v>0</v>
      </c>
      <c r="L51" s="1">
        <f t="shared" ref="L51:L68" si="26">SUM(C51:K51)</f>
        <v>2957517.05</v>
      </c>
    </row>
    <row r="52" spans="1:12" x14ac:dyDescent="0.2">
      <c r="A52" s="11">
        <v>4</v>
      </c>
      <c r="B52" s="2" t="s">
        <v>21</v>
      </c>
      <c r="C52" s="1">
        <f t="shared" si="23"/>
        <v>1298936.83</v>
      </c>
      <c r="D52" s="1">
        <f t="shared" si="23"/>
        <v>875378.96000000008</v>
      </c>
      <c r="E52" s="1">
        <f t="shared" si="23"/>
        <v>170802.59</v>
      </c>
      <c r="F52" s="1">
        <f t="shared" ref="F52:K52" si="27">F86</f>
        <v>391785.97</v>
      </c>
      <c r="G52" s="1">
        <f t="shared" si="27"/>
        <v>2128827.58</v>
      </c>
      <c r="H52" s="1">
        <f t="shared" si="27"/>
        <v>20533</v>
      </c>
      <c r="I52" s="1">
        <f t="shared" si="27"/>
        <v>17091.13</v>
      </c>
      <c r="J52" s="1">
        <f t="shared" si="27"/>
        <v>55926.43</v>
      </c>
      <c r="K52" s="1">
        <f t="shared" si="27"/>
        <v>0</v>
      </c>
      <c r="L52" s="1">
        <f t="shared" si="26"/>
        <v>4959282.4899999993</v>
      </c>
    </row>
    <row r="53" spans="1:12" x14ac:dyDescent="0.2">
      <c r="A53" s="11">
        <v>5</v>
      </c>
      <c r="B53" s="2" t="s">
        <v>7</v>
      </c>
      <c r="C53" s="1">
        <f t="shared" si="23"/>
        <v>3702482.01</v>
      </c>
      <c r="D53" s="1">
        <f t="shared" si="23"/>
        <v>1683599.23</v>
      </c>
      <c r="E53" s="1">
        <f t="shared" si="23"/>
        <v>136422.74</v>
      </c>
      <c r="F53" s="1">
        <f t="shared" ref="F53:K53" si="28">F87</f>
        <v>272841.32</v>
      </c>
      <c r="G53" s="1">
        <f t="shared" si="28"/>
        <v>349375.23</v>
      </c>
      <c r="H53" s="1">
        <f t="shared" si="28"/>
        <v>-3921</v>
      </c>
      <c r="I53" s="1">
        <f t="shared" si="28"/>
        <v>8975.6299999999992</v>
      </c>
      <c r="J53" s="1">
        <f t="shared" si="28"/>
        <v>29370.49</v>
      </c>
      <c r="K53" s="1">
        <f t="shared" si="28"/>
        <v>0</v>
      </c>
      <c r="L53" s="1">
        <f t="shared" si="26"/>
        <v>6179145.6500000013</v>
      </c>
    </row>
    <row r="54" spans="1:12" x14ac:dyDescent="0.2">
      <c r="A54" s="11">
        <v>6</v>
      </c>
      <c r="B54" s="2" t="s">
        <v>17</v>
      </c>
      <c r="C54" s="1">
        <f t="shared" si="23"/>
        <v>160543.75</v>
      </c>
      <c r="D54" s="1">
        <f t="shared" si="23"/>
        <v>547536.19000000006</v>
      </c>
      <c r="E54" s="1">
        <f t="shared" si="23"/>
        <v>246575.09999999998</v>
      </c>
      <c r="F54" s="1">
        <f t="shared" ref="F54:K54" si="29">F88</f>
        <v>135889.73000000001</v>
      </c>
      <c r="G54" s="1">
        <f t="shared" si="29"/>
        <v>123120.83</v>
      </c>
      <c r="H54" s="1">
        <f t="shared" si="29"/>
        <v>344446</v>
      </c>
      <c r="I54" s="1">
        <f t="shared" si="29"/>
        <v>15707.17</v>
      </c>
      <c r="J54" s="1">
        <f t="shared" si="29"/>
        <v>51397.77</v>
      </c>
      <c r="K54" s="1">
        <f t="shared" si="29"/>
        <v>0</v>
      </c>
      <c r="L54" s="1">
        <f t="shared" si="26"/>
        <v>1625216.54</v>
      </c>
    </row>
    <row r="55" spans="1:12" x14ac:dyDescent="0.2">
      <c r="A55" s="11">
        <v>7</v>
      </c>
      <c r="B55" s="2" t="s">
        <v>18</v>
      </c>
      <c r="C55" s="1">
        <f t="shared" si="23"/>
        <v>1089713.75</v>
      </c>
      <c r="D55" s="1">
        <f t="shared" si="23"/>
        <v>564906.56000000006</v>
      </c>
      <c r="E55" s="1">
        <f t="shared" si="23"/>
        <v>243496.31</v>
      </c>
      <c r="F55" s="1">
        <f t="shared" ref="F55:K55" si="30">F89</f>
        <v>45662.18</v>
      </c>
      <c r="G55" s="1">
        <f t="shared" si="30"/>
        <v>42251.44</v>
      </c>
      <c r="H55" s="1">
        <f t="shared" si="30"/>
        <v>0</v>
      </c>
      <c r="I55" s="1">
        <f t="shared" si="30"/>
        <v>4580.1099999999997</v>
      </c>
      <c r="J55" s="1">
        <f t="shared" si="30"/>
        <v>14987.25</v>
      </c>
      <c r="K55" s="1">
        <f t="shared" si="30"/>
        <v>0</v>
      </c>
      <c r="L55" s="1">
        <f t="shared" si="26"/>
        <v>2005597.6</v>
      </c>
    </row>
    <row r="56" spans="1:12" x14ac:dyDescent="0.2">
      <c r="A56" s="11">
        <v>8</v>
      </c>
      <c r="B56" s="2" t="s">
        <v>8</v>
      </c>
      <c r="C56" s="1">
        <f t="shared" si="23"/>
        <v>2449539.5099999998</v>
      </c>
      <c r="D56" s="1">
        <f t="shared" si="23"/>
        <v>1153162.7</v>
      </c>
      <c r="E56" s="1">
        <f t="shared" si="23"/>
        <v>161224.12</v>
      </c>
      <c r="F56" s="1">
        <f t="shared" ref="F56:K56" si="31">F90</f>
        <v>110682.42</v>
      </c>
      <c r="G56" s="1">
        <f t="shared" si="31"/>
        <v>126615.94</v>
      </c>
      <c r="H56" s="1">
        <f t="shared" si="31"/>
        <v>190590</v>
      </c>
      <c r="I56" s="1">
        <f t="shared" si="31"/>
        <v>7002.08</v>
      </c>
      <c r="J56" s="1">
        <f t="shared" si="31"/>
        <v>22912.55</v>
      </c>
      <c r="K56" s="1">
        <f t="shared" si="31"/>
        <v>0</v>
      </c>
      <c r="L56" s="1">
        <f t="shared" si="26"/>
        <v>4221729.3199999994</v>
      </c>
    </row>
    <row r="57" spans="1:12" x14ac:dyDescent="0.2">
      <c r="A57" s="11">
        <v>9</v>
      </c>
      <c r="B57" s="2" t="s">
        <v>9</v>
      </c>
      <c r="C57" s="1">
        <f t="shared" si="23"/>
        <v>2217531.7799999998</v>
      </c>
      <c r="D57" s="1">
        <f t="shared" si="23"/>
        <v>1032434.55</v>
      </c>
      <c r="E57" s="1">
        <f t="shared" si="23"/>
        <v>170802.59</v>
      </c>
      <c r="F57" s="1">
        <f t="shared" ref="F57:K57" si="32">F91</f>
        <v>69159.8</v>
      </c>
      <c r="G57" s="1">
        <f t="shared" si="32"/>
        <v>68613.2</v>
      </c>
      <c r="H57" s="1">
        <f t="shared" si="32"/>
        <v>0</v>
      </c>
      <c r="I57" s="1">
        <f t="shared" si="32"/>
        <v>5740.92</v>
      </c>
      <c r="J57" s="1">
        <f t="shared" si="32"/>
        <v>18785.71</v>
      </c>
      <c r="K57" s="1">
        <f t="shared" si="32"/>
        <v>58.05</v>
      </c>
      <c r="L57" s="1">
        <f t="shared" si="26"/>
        <v>3583126.5999999996</v>
      </c>
    </row>
    <row r="58" spans="1:12" x14ac:dyDescent="0.2">
      <c r="A58" s="11">
        <v>10</v>
      </c>
      <c r="B58" s="2" t="s">
        <v>16</v>
      </c>
      <c r="C58" s="1">
        <f t="shared" si="23"/>
        <v>1119590.8600000001</v>
      </c>
      <c r="D58" s="1">
        <f t="shared" si="23"/>
        <v>587917.51</v>
      </c>
      <c r="E58" s="1">
        <f t="shared" si="23"/>
        <v>236483.5</v>
      </c>
      <c r="F58" s="1">
        <f t="shared" ref="F58:K58" si="33">F92</f>
        <v>52176.23</v>
      </c>
      <c r="G58" s="1">
        <f t="shared" si="33"/>
        <v>48785.100000000006</v>
      </c>
      <c r="H58" s="1">
        <f t="shared" si="33"/>
        <v>764833</v>
      </c>
      <c r="I58" s="1">
        <f t="shared" si="33"/>
        <v>5036.5200000000004</v>
      </c>
      <c r="J58" s="1">
        <f t="shared" si="33"/>
        <v>16480.73</v>
      </c>
      <c r="K58" s="1">
        <f t="shared" si="33"/>
        <v>0</v>
      </c>
      <c r="L58" s="1">
        <f t="shared" si="26"/>
        <v>2831303.45</v>
      </c>
    </row>
    <row r="59" spans="1:12" x14ac:dyDescent="0.2">
      <c r="A59" s="11">
        <v>11</v>
      </c>
      <c r="B59" s="2" t="s">
        <v>10</v>
      </c>
      <c r="C59" s="1">
        <f t="shared" si="23"/>
        <v>2221120.25</v>
      </c>
      <c r="D59" s="1">
        <f t="shared" si="23"/>
        <v>1217661.18</v>
      </c>
      <c r="E59" s="1">
        <f t="shared" si="23"/>
        <v>169776.33000000002</v>
      </c>
      <c r="F59" s="1">
        <f t="shared" ref="F59:K59" si="34">F93</f>
        <v>136778.54</v>
      </c>
      <c r="G59" s="1">
        <f t="shared" si="34"/>
        <v>132338.32999999999</v>
      </c>
      <c r="H59" s="1">
        <f t="shared" si="34"/>
        <v>-9490</v>
      </c>
      <c r="I59" s="1">
        <f t="shared" si="34"/>
        <v>6050.39</v>
      </c>
      <c r="J59" s="1">
        <f t="shared" si="34"/>
        <v>19798.400000000001</v>
      </c>
      <c r="K59" s="1">
        <f t="shared" si="34"/>
        <v>0</v>
      </c>
      <c r="L59" s="1">
        <f t="shared" si="26"/>
        <v>3894033.42</v>
      </c>
    </row>
    <row r="60" spans="1:12" x14ac:dyDescent="0.2">
      <c r="A60" s="11">
        <v>12</v>
      </c>
      <c r="B60" s="2" t="s">
        <v>11</v>
      </c>
      <c r="C60" s="1">
        <f t="shared" si="23"/>
        <v>2803903.5500000003</v>
      </c>
      <c r="D60" s="1">
        <f t="shared" si="23"/>
        <v>1224576.29</v>
      </c>
      <c r="E60" s="1">
        <f t="shared" si="23"/>
        <v>157290.10999999999</v>
      </c>
      <c r="F60" s="1">
        <f t="shared" ref="F60:K60" si="35">F94</f>
        <v>90697.99</v>
      </c>
      <c r="G60" s="1">
        <f t="shared" si="35"/>
        <v>86643.67</v>
      </c>
      <c r="H60" s="1">
        <f t="shared" si="35"/>
        <v>228226</v>
      </c>
      <c r="I60" s="1">
        <f t="shared" si="35"/>
        <v>4628.5</v>
      </c>
      <c r="J60" s="1">
        <f t="shared" si="35"/>
        <v>15145.61</v>
      </c>
      <c r="K60" s="1">
        <f t="shared" si="35"/>
        <v>0</v>
      </c>
      <c r="L60" s="1">
        <f t="shared" si="26"/>
        <v>4611111.7200000007</v>
      </c>
    </row>
    <row r="61" spans="1:12" x14ac:dyDescent="0.2">
      <c r="A61" s="11">
        <v>13</v>
      </c>
      <c r="B61" s="2" t="s">
        <v>12</v>
      </c>
      <c r="C61" s="1">
        <f t="shared" si="23"/>
        <v>3913339.34</v>
      </c>
      <c r="D61" s="1">
        <f t="shared" si="23"/>
        <v>1721529.96</v>
      </c>
      <c r="E61" s="1">
        <f t="shared" si="23"/>
        <v>135909.60999999999</v>
      </c>
      <c r="F61" s="1">
        <f t="shared" ref="F61:K61" si="36">F95</f>
        <v>161965.47</v>
      </c>
      <c r="G61" s="1">
        <f t="shared" si="36"/>
        <v>159993.55000000002</v>
      </c>
      <c r="H61" s="1">
        <f t="shared" si="36"/>
        <v>751770</v>
      </c>
      <c r="I61" s="1">
        <f t="shared" si="36"/>
        <v>6959.96</v>
      </c>
      <c r="J61" s="1">
        <f t="shared" si="36"/>
        <v>22774.71</v>
      </c>
      <c r="K61" s="1">
        <f t="shared" si="36"/>
        <v>24.3</v>
      </c>
      <c r="L61" s="1">
        <f t="shared" si="26"/>
        <v>6874266.8999999994</v>
      </c>
    </row>
    <row r="62" spans="1:12" x14ac:dyDescent="0.2">
      <c r="A62" s="11">
        <v>14</v>
      </c>
      <c r="B62" s="2" t="s">
        <v>32</v>
      </c>
      <c r="C62" s="1">
        <f t="shared" si="23"/>
        <v>1663911.52</v>
      </c>
      <c r="D62" s="1">
        <f t="shared" si="23"/>
        <v>905805.5</v>
      </c>
      <c r="E62" s="1">
        <f t="shared" si="23"/>
        <v>198511.72</v>
      </c>
      <c r="F62" s="1">
        <f t="shared" ref="F62:K62" si="37">F96</f>
        <v>30260.03</v>
      </c>
      <c r="G62" s="1">
        <f t="shared" si="37"/>
        <v>29027.7</v>
      </c>
      <c r="H62" s="1">
        <f t="shared" si="37"/>
        <v>408801</v>
      </c>
      <c r="I62" s="1">
        <f t="shared" si="37"/>
        <v>4561.63</v>
      </c>
      <c r="J62" s="1">
        <f t="shared" si="37"/>
        <v>14926.78</v>
      </c>
      <c r="K62" s="1">
        <f t="shared" si="37"/>
        <v>0</v>
      </c>
      <c r="L62" s="1">
        <f t="shared" si="26"/>
        <v>3255805.88</v>
      </c>
    </row>
    <row r="63" spans="1:12" x14ac:dyDescent="0.2">
      <c r="A63" s="11">
        <v>15</v>
      </c>
      <c r="B63" s="2" t="s">
        <v>25</v>
      </c>
      <c r="C63" s="1">
        <f t="shared" si="23"/>
        <v>2130097.5599999996</v>
      </c>
      <c r="D63" s="1">
        <f t="shared" si="23"/>
        <v>1031086.11</v>
      </c>
      <c r="E63" s="1">
        <f t="shared" si="23"/>
        <v>170802.59</v>
      </c>
      <c r="F63" s="1">
        <f t="shared" ref="F63:K63" si="38">F97</f>
        <v>92384.18</v>
      </c>
      <c r="G63" s="1">
        <f t="shared" si="38"/>
        <v>92336.29</v>
      </c>
      <c r="H63" s="1">
        <f t="shared" si="38"/>
        <v>243661</v>
      </c>
      <c r="I63" s="1">
        <f t="shared" si="38"/>
        <v>6821.26</v>
      </c>
      <c r="J63" s="1">
        <f t="shared" si="38"/>
        <v>22320.86</v>
      </c>
      <c r="K63" s="1">
        <f t="shared" si="38"/>
        <v>0</v>
      </c>
      <c r="L63" s="1">
        <f t="shared" si="26"/>
        <v>3789509.8499999992</v>
      </c>
    </row>
    <row r="64" spans="1:12" x14ac:dyDescent="0.2">
      <c r="A64" s="11">
        <v>16</v>
      </c>
      <c r="B64" s="2" t="s">
        <v>24</v>
      </c>
      <c r="C64" s="1">
        <f t="shared" si="23"/>
        <v>6967782.8000000007</v>
      </c>
      <c r="D64" s="1">
        <f t="shared" si="23"/>
        <v>3696122.26</v>
      </c>
      <c r="E64" s="1">
        <f t="shared" si="23"/>
        <v>112989.71</v>
      </c>
      <c r="F64" s="1">
        <f t="shared" ref="F64:K64" si="39">F98</f>
        <v>363507.38</v>
      </c>
      <c r="G64" s="1">
        <f t="shared" si="39"/>
        <v>420605.19</v>
      </c>
      <c r="H64" s="1">
        <f t="shared" si="39"/>
        <v>-44273</v>
      </c>
      <c r="I64" s="1">
        <f t="shared" si="39"/>
        <v>12266.82</v>
      </c>
      <c r="J64" s="1">
        <f t="shared" si="39"/>
        <v>40140.1</v>
      </c>
      <c r="K64" s="1">
        <f t="shared" si="39"/>
        <v>0</v>
      </c>
      <c r="L64" s="1">
        <f t="shared" si="26"/>
        <v>11569141.260000002</v>
      </c>
    </row>
    <row r="65" spans="1:12" x14ac:dyDescent="0.2">
      <c r="A65" s="11">
        <v>17</v>
      </c>
      <c r="B65" s="2" t="s">
        <v>13</v>
      </c>
      <c r="C65" s="1">
        <f t="shared" si="23"/>
        <v>2802377.4899999998</v>
      </c>
      <c r="D65" s="1">
        <f t="shared" si="23"/>
        <v>1277922.82</v>
      </c>
      <c r="E65" s="1">
        <f t="shared" si="23"/>
        <v>153698.19</v>
      </c>
      <c r="F65" s="1">
        <f t="shared" ref="F65:K65" si="40">F99</f>
        <v>158462</v>
      </c>
      <c r="G65" s="1">
        <f t="shared" si="40"/>
        <v>174594.94</v>
      </c>
      <c r="H65" s="1">
        <f t="shared" si="40"/>
        <v>40344</v>
      </c>
      <c r="I65" s="1">
        <f t="shared" si="40"/>
        <v>6652.32</v>
      </c>
      <c r="J65" s="1">
        <f t="shared" si="40"/>
        <v>21768.05</v>
      </c>
      <c r="K65" s="1">
        <f t="shared" si="40"/>
        <v>0</v>
      </c>
      <c r="L65" s="1">
        <f t="shared" si="26"/>
        <v>4635819.8100000005</v>
      </c>
    </row>
    <row r="66" spans="1:12" x14ac:dyDescent="0.2">
      <c r="A66" s="11">
        <v>18</v>
      </c>
      <c r="B66" s="2" t="s">
        <v>4</v>
      </c>
      <c r="C66" s="1">
        <f t="shared" si="23"/>
        <v>33948231.269999996</v>
      </c>
      <c r="D66" s="1">
        <f t="shared" si="23"/>
        <v>14213547.6</v>
      </c>
      <c r="E66" s="1">
        <f t="shared" si="23"/>
        <v>90240.85</v>
      </c>
      <c r="F66" s="1">
        <f t="shared" ref="F66:K66" si="41">F100</f>
        <v>1463499.49</v>
      </c>
      <c r="G66" s="1">
        <f t="shared" si="41"/>
        <v>5644325.7300000004</v>
      </c>
      <c r="H66" s="1">
        <f t="shared" si="41"/>
        <v>2284613</v>
      </c>
      <c r="I66" s="1">
        <f t="shared" si="41"/>
        <v>40495.9</v>
      </c>
      <c r="J66" s="1">
        <f t="shared" si="41"/>
        <v>132512.66</v>
      </c>
      <c r="K66" s="1">
        <f t="shared" si="41"/>
        <v>252</v>
      </c>
      <c r="L66" s="1">
        <f t="shared" si="26"/>
        <v>57817718.499999993</v>
      </c>
    </row>
    <row r="67" spans="1:12" x14ac:dyDescent="0.2">
      <c r="A67" s="11">
        <v>19</v>
      </c>
      <c r="B67" s="2" t="s">
        <v>14</v>
      </c>
      <c r="C67" s="1">
        <f t="shared" si="23"/>
        <v>3112711.9</v>
      </c>
      <c r="D67" s="1">
        <f t="shared" si="23"/>
        <v>1521640.37</v>
      </c>
      <c r="E67" s="1">
        <f t="shared" si="23"/>
        <v>148395.82</v>
      </c>
      <c r="F67" s="1">
        <f t="shared" ref="F67:K67" si="42">F101</f>
        <v>121369.52</v>
      </c>
      <c r="G67" s="1">
        <f t="shared" si="42"/>
        <v>116910.17</v>
      </c>
      <c r="H67" s="1">
        <f t="shared" si="42"/>
        <v>992542</v>
      </c>
      <c r="I67" s="1">
        <f t="shared" si="42"/>
        <v>6238.04</v>
      </c>
      <c r="J67" s="1">
        <f t="shared" si="42"/>
        <v>20412.43</v>
      </c>
      <c r="K67" s="1">
        <f t="shared" si="42"/>
        <v>0</v>
      </c>
      <c r="L67" s="1">
        <f t="shared" si="26"/>
        <v>6040220.2499999991</v>
      </c>
    </row>
    <row r="68" spans="1:12" x14ac:dyDescent="0.2">
      <c r="A68" s="11">
        <v>20</v>
      </c>
      <c r="B68" s="2" t="s">
        <v>15</v>
      </c>
      <c r="C68" s="1">
        <f t="shared" si="23"/>
        <v>2283885.1199999996</v>
      </c>
      <c r="D68" s="1">
        <f t="shared" si="23"/>
        <v>1115120.4200000002</v>
      </c>
      <c r="E68" s="1">
        <f t="shared" si="23"/>
        <v>162592.44</v>
      </c>
      <c r="F68" s="1">
        <f t="shared" ref="F68:K68" si="43">F102</f>
        <v>189443.7</v>
      </c>
      <c r="G68" s="1">
        <f t="shared" si="43"/>
        <v>264453.38</v>
      </c>
      <c r="H68" s="1">
        <f t="shared" si="43"/>
        <v>1803893</v>
      </c>
      <c r="I68" s="1">
        <f t="shared" si="43"/>
        <v>8341.26</v>
      </c>
      <c r="J68" s="1">
        <f t="shared" si="43"/>
        <v>27294.75</v>
      </c>
      <c r="K68" s="1">
        <f t="shared" si="43"/>
        <v>0</v>
      </c>
      <c r="L68" s="1">
        <f t="shared" si="26"/>
        <v>5855024.0700000003</v>
      </c>
    </row>
    <row r="69" spans="1:12" x14ac:dyDescent="0.2">
      <c r="A69" s="34" t="s">
        <v>0</v>
      </c>
      <c r="B69" s="35"/>
      <c r="C69" s="15">
        <f>SUM(C49:C68)</f>
        <v>80582447.480000019</v>
      </c>
      <c r="D69" s="15">
        <f t="shared" ref="D69:K69" si="44">SUM(D49:D68)</f>
        <v>37458232</v>
      </c>
      <c r="E69" s="15">
        <f t="shared" si="44"/>
        <v>3388684.73</v>
      </c>
      <c r="F69" s="15">
        <f t="shared" si="44"/>
        <v>4139559.23</v>
      </c>
      <c r="G69" s="15">
        <f t="shared" si="44"/>
        <v>10271814.080000002</v>
      </c>
      <c r="H69" s="15">
        <f t="shared" si="44"/>
        <v>8302701</v>
      </c>
      <c r="I69" s="15">
        <f t="shared" si="44"/>
        <v>183708.90000000002</v>
      </c>
      <c r="J69" s="15">
        <f t="shared" si="44"/>
        <v>601141.28</v>
      </c>
      <c r="K69" s="15">
        <f t="shared" si="44"/>
        <v>334.35</v>
      </c>
      <c r="L69" s="15">
        <f t="shared" ref="L69" si="45">SUM(L49:L68)</f>
        <v>144928623.05000001</v>
      </c>
    </row>
    <row r="70" spans="1:12" x14ac:dyDescent="0.2">
      <c r="A70" s="22"/>
      <c r="B70" s="24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x14ac:dyDescent="0.2">
      <c r="A71" s="22"/>
      <c r="B71" s="24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6.5" x14ac:dyDescent="0.25">
      <c r="A72" s="36" t="s">
        <v>19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5" x14ac:dyDescent="0.2">
      <c r="A73" s="37" t="s">
        <v>23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ht="14.25" x14ac:dyDescent="0.2">
      <c r="A74" s="47" t="s">
        <v>22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 ht="14.2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x14ac:dyDescent="0.2">
      <c r="A76" s="30" t="s">
        <v>35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1:12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x14ac:dyDescent="0.2">
      <c r="A78" s="30" t="s">
        <v>40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 s="10"/>
    </row>
    <row r="80" spans="1:12" x14ac:dyDescent="0.2">
      <c r="A80" s="12" t="s">
        <v>1</v>
      </c>
      <c r="B80" s="31" t="s">
        <v>34</v>
      </c>
      <c r="C80" s="27" t="s">
        <v>27</v>
      </c>
      <c r="D80" s="27" t="s">
        <v>28</v>
      </c>
      <c r="E80" s="27" t="s">
        <v>29</v>
      </c>
      <c r="F80" s="27" t="s">
        <v>37</v>
      </c>
      <c r="G80" s="27" t="s">
        <v>26</v>
      </c>
      <c r="H80" s="27" t="s">
        <v>33</v>
      </c>
      <c r="I80" s="27" t="s">
        <v>38</v>
      </c>
      <c r="J80" s="27" t="s">
        <v>30</v>
      </c>
      <c r="K80" s="27" t="s">
        <v>31</v>
      </c>
      <c r="L80" s="27" t="s">
        <v>0</v>
      </c>
    </row>
    <row r="81" spans="1:12" x14ac:dyDescent="0.2">
      <c r="A81" s="13" t="s">
        <v>2</v>
      </c>
      <c r="B81" s="32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x14ac:dyDescent="0.2">
      <c r="A82" s="14" t="s">
        <v>3</v>
      </c>
      <c r="B82" s="33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2">
      <c r="A83" s="11">
        <v>1</v>
      </c>
      <c r="B83" s="2" t="s">
        <v>5</v>
      </c>
      <c r="C83" s="1">
        <v>3725239.69</v>
      </c>
      <c r="D83" s="1">
        <v>1415983.88</v>
      </c>
      <c r="E83" s="1">
        <v>78092.02</v>
      </c>
      <c r="F83" s="1">
        <v>147736.65</v>
      </c>
      <c r="G83" s="1">
        <v>158705.60999999999</v>
      </c>
      <c r="H83" s="1">
        <v>333845</v>
      </c>
      <c r="I83" s="1">
        <v>6531.24</v>
      </c>
      <c r="J83" s="1">
        <v>21371.83</v>
      </c>
      <c r="K83" s="1">
        <v>0</v>
      </c>
      <c r="L83" s="1">
        <f>SUM(C83:K83)</f>
        <v>5887505.9200000009</v>
      </c>
    </row>
    <row r="84" spans="1:12" x14ac:dyDescent="0.2">
      <c r="A84" s="11">
        <v>2</v>
      </c>
      <c r="B84" s="2" t="s">
        <v>6</v>
      </c>
      <c r="C84" s="1">
        <v>2571966.94</v>
      </c>
      <c r="D84" s="1">
        <v>946823.53</v>
      </c>
      <c r="E84" s="1">
        <v>109564.12</v>
      </c>
      <c r="F84" s="1">
        <v>60727.33</v>
      </c>
      <c r="G84" s="1">
        <v>60346.09</v>
      </c>
      <c r="H84" s="1">
        <v>-18513</v>
      </c>
      <c r="I84" s="1">
        <v>5186.13</v>
      </c>
      <c r="J84" s="1">
        <v>16970.3</v>
      </c>
      <c r="K84" s="1">
        <v>0</v>
      </c>
      <c r="L84" s="1">
        <f>SUM(C84:K84)</f>
        <v>3753071.4399999995</v>
      </c>
    </row>
    <row r="85" spans="1:12" x14ac:dyDescent="0.2">
      <c r="A85" s="11">
        <v>3</v>
      </c>
      <c r="B85" s="2" t="s">
        <v>20</v>
      </c>
      <c r="C85" s="1">
        <v>2424109.16</v>
      </c>
      <c r="D85" s="1">
        <v>888595.4</v>
      </c>
      <c r="E85" s="1">
        <v>115379.62</v>
      </c>
      <c r="F85" s="1">
        <v>44529.3</v>
      </c>
      <c r="G85" s="1">
        <v>43944.11</v>
      </c>
      <c r="H85" s="1">
        <v>-29199</v>
      </c>
      <c r="I85" s="1">
        <v>4841.8900000000003</v>
      </c>
      <c r="J85" s="1">
        <v>15843.87</v>
      </c>
      <c r="K85" s="1">
        <v>0</v>
      </c>
      <c r="L85" s="1">
        <f t="shared" ref="L85:L102" si="46">SUM(C85:K85)</f>
        <v>3508044.35</v>
      </c>
    </row>
    <row r="86" spans="1:12" x14ac:dyDescent="0.2">
      <c r="A86" s="11">
        <v>4</v>
      </c>
      <c r="B86" s="2" t="s">
        <v>21</v>
      </c>
      <c r="C86" s="1">
        <v>3388532.64</v>
      </c>
      <c r="D86" s="1">
        <v>1857443.8</v>
      </c>
      <c r="E86" s="1">
        <v>97591.039999999994</v>
      </c>
      <c r="F86" s="1">
        <v>391785.97</v>
      </c>
      <c r="G86" s="1">
        <v>2128827.58</v>
      </c>
      <c r="H86" s="1">
        <v>20533</v>
      </c>
      <c r="I86" s="1">
        <v>17091.13</v>
      </c>
      <c r="J86" s="1">
        <v>55926.43</v>
      </c>
      <c r="K86" s="1">
        <v>0</v>
      </c>
      <c r="L86" s="1">
        <f t="shared" si="46"/>
        <v>7957731.5899999999</v>
      </c>
    </row>
    <row r="87" spans="1:12" x14ac:dyDescent="0.2">
      <c r="A87" s="11">
        <v>5</v>
      </c>
      <c r="B87" s="2" t="s">
        <v>7</v>
      </c>
      <c r="C87" s="1">
        <v>4799860.22</v>
      </c>
      <c r="D87" s="1">
        <v>1882565.66</v>
      </c>
      <c r="E87" s="1">
        <v>63211.19</v>
      </c>
      <c r="F87" s="1">
        <v>272841.32</v>
      </c>
      <c r="G87" s="1">
        <v>349375.23</v>
      </c>
      <c r="H87" s="1">
        <v>-3921</v>
      </c>
      <c r="I87" s="1">
        <v>8975.6299999999992</v>
      </c>
      <c r="J87" s="1">
        <v>29370.49</v>
      </c>
      <c r="K87" s="1">
        <v>0</v>
      </c>
      <c r="L87" s="1">
        <f t="shared" si="46"/>
        <v>7402278.7400000012</v>
      </c>
    </row>
    <row r="88" spans="1:12" x14ac:dyDescent="0.2">
      <c r="A88" s="11">
        <v>6</v>
      </c>
      <c r="B88" s="2" t="s">
        <v>17</v>
      </c>
      <c r="C88" s="1">
        <v>2080933.61</v>
      </c>
      <c r="D88" s="1">
        <v>615201.27</v>
      </c>
      <c r="E88" s="1">
        <v>173363.55</v>
      </c>
      <c r="F88" s="1">
        <v>135889.73000000001</v>
      </c>
      <c r="G88" s="1">
        <v>123120.83</v>
      </c>
      <c r="H88" s="1">
        <v>344446</v>
      </c>
      <c r="I88" s="1">
        <v>15707.17</v>
      </c>
      <c r="J88" s="1">
        <v>51397.77</v>
      </c>
      <c r="K88" s="1">
        <v>0</v>
      </c>
      <c r="L88" s="1">
        <f t="shared" si="46"/>
        <v>3540059.9299999997</v>
      </c>
    </row>
    <row r="89" spans="1:12" x14ac:dyDescent="0.2">
      <c r="A89" s="11">
        <v>7</v>
      </c>
      <c r="B89" s="2" t="s">
        <v>18</v>
      </c>
      <c r="C89" s="1">
        <v>1649686.62</v>
      </c>
      <c r="D89" s="1">
        <v>584903.43000000005</v>
      </c>
      <c r="E89" s="1">
        <v>170284.76</v>
      </c>
      <c r="F89" s="1">
        <v>45662.18</v>
      </c>
      <c r="G89" s="1">
        <v>42251.44</v>
      </c>
      <c r="H89" s="1">
        <v>0</v>
      </c>
      <c r="I89" s="1">
        <v>4580.1099999999997</v>
      </c>
      <c r="J89" s="1">
        <v>14987.25</v>
      </c>
      <c r="K89" s="1">
        <v>0</v>
      </c>
      <c r="L89" s="1">
        <f t="shared" si="46"/>
        <v>2512355.7900000005</v>
      </c>
    </row>
    <row r="90" spans="1:12" x14ac:dyDescent="0.2">
      <c r="A90" s="11">
        <v>8</v>
      </c>
      <c r="B90" s="2" t="s">
        <v>8</v>
      </c>
      <c r="C90" s="1">
        <v>3305628.01</v>
      </c>
      <c r="D90" s="1">
        <v>1249393.72</v>
      </c>
      <c r="E90" s="1">
        <v>88012.57</v>
      </c>
      <c r="F90" s="1">
        <v>110682.42</v>
      </c>
      <c r="G90" s="1">
        <v>126615.94</v>
      </c>
      <c r="H90" s="1">
        <v>190590</v>
      </c>
      <c r="I90" s="1">
        <v>7002.08</v>
      </c>
      <c r="J90" s="1">
        <v>22912.55</v>
      </c>
      <c r="K90" s="1">
        <v>0</v>
      </c>
      <c r="L90" s="1">
        <f t="shared" si="46"/>
        <v>5100837.29</v>
      </c>
    </row>
    <row r="91" spans="1:12" x14ac:dyDescent="0.2">
      <c r="A91" s="11">
        <v>9</v>
      </c>
      <c r="B91" s="2" t="s">
        <v>9</v>
      </c>
      <c r="C91" s="1">
        <v>2919427.69</v>
      </c>
      <c r="D91" s="1">
        <v>1076214.04</v>
      </c>
      <c r="E91" s="1">
        <v>97591.039999999994</v>
      </c>
      <c r="F91" s="1">
        <v>69159.8</v>
      </c>
      <c r="G91" s="1">
        <v>68613.2</v>
      </c>
      <c r="H91" s="1">
        <v>0</v>
      </c>
      <c r="I91" s="1">
        <v>5740.92</v>
      </c>
      <c r="J91" s="1">
        <v>18785.71</v>
      </c>
      <c r="K91" s="1">
        <v>58.05</v>
      </c>
      <c r="L91" s="1">
        <f t="shared" si="46"/>
        <v>4255590.4499999993</v>
      </c>
    </row>
    <row r="92" spans="1:12" x14ac:dyDescent="0.2">
      <c r="A92" s="11">
        <v>10</v>
      </c>
      <c r="B92" s="2" t="s">
        <v>16</v>
      </c>
      <c r="C92" s="1">
        <v>1735365.34</v>
      </c>
      <c r="D92" s="1">
        <v>612520.19999999995</v>
      </c>
      <c r="E92" s="1">
        <v>163271.95000000001</v>
      </c>
      <c r="F92" s="1">
        <v>52176.23</v>
      </c>
      <c r="G92" s="1">
        <v>48785.100000000006</v>
      </c>
      <c r="H92" s="1">
        <v>764833</v>
      </c>
      <c r="I92" s="1">
        <v>5036.5200000000004</v>
      </c>
      <c r="J92" s="1">
        <v>16480.73</v>
      </c>
      <c r="K92" s="1">
        <v>0</v>
      </c>
      <c r="L92" s="1">
        <f t="shared" si="46"/>
        <v>3398469.0700000003</v>
      </c>
    </row>
    <row r="93" spans="1:12" x14ac:dyDescent="0.2">
      <c r="A93" s="11">
        <v>11</v>
      </c>
      <c r="B93" s="2" t="s">
        <v>10</v>
      </c>
      <c r="C93" s="1">
        <v>2960853.54</v>
      </c>
      <c r="D93" s="1">
        <v>1277154.1599999999</v>
      </c>
      <c r="E93" s="1">
        <v>96564.78</v>
      </c>
      <c r="F93" s="1">
        <v>136778.54</v>
      </c>
      <c r="G93" s="1">
        <v>132338.32999999999</v>
      </c>
      <c r="H93" s="1">
        <v>-9490</v>
      </c>
      <c r="I93" s="1">
        <v>6050.39</v>
      </c>
      <c r="J93" s="1">
        <v>19798.400000000001</v>
      </c>
      <c r="K93" s="1">
        <v>0</v>
      </c>
      <c r="L93" s="1">
        <f t="shared" si="46"/>
        <v>4620048.1400000006</v>
      </c>
    </row>
    <row r="94" spans="1:12" x14ac:dyDescent="0.2">
      <c r="A94" s="11">
        <v>12</v>
      </c>
      <c r="B94" s="2" t="s">
        <v>11</v>
      </c>
      <c r="C94" s="1">
        <v>3369793.45</v>
      </c>
      <c r="D94" s="1">
        <v>1269967.8500000001</v>
      </c>
      <c r="E94" s="1">
        <v>84078.56</v>
      </c>
      <c r="F94" s="1">
        <v>90697.99</v>
      </c>
      <c r="G94" s="1">
        <v>86643.67</v>
      </c>
      <c r="H94" s="1">
        <v>228226</v>
      </c>
      <c r="I94" s="1">
        <v>4628.5</v>
      </c>
      <c r="J94" s="1">
        <v>15145.61</v>
      </c>
      <c r="K94" s="1">
        <v>0</v>
      </c>
      <c r="L94" s="1">
        <f t="shared" si="46"/>
        <v>5149181.6300000008</v>
      </c>
    </row>
    <row r="95" spans="1:12" x14ac:dyDescent="0.2">
      <c r="A95" s="11">
        <v>13</v>
      </c>
      <c r="B95" s="2" t="s">
        <v>12</v>
      </c>
      <c r="C95" s="1">
        <v>4764277.62</v>
      </c>
      <c r="D95" s="1">
        <v>1804419.51</v>
      </c>
      <c r="E95" s="1">
        <v>62698.06</v>
      </c>
      <c r="F95" s="1">
        <v>161965.47</v>
      </c>
      <c r="G95" s="1">
        <v>159993.55000000002</v>
      </c>
      <c r="H95" s="1">
        <v>751770</v>
      </c>
      <c r="I95" s="1">
        <v>6959.96</v>
      </c>
      <c r="J95" s="1">
        <v>22774.71</v>
      </c>
      <c r="K95" s="1">
        <v>24.3</v>
      </c>
      <c r="L95" s="1">
        <f t="shared" si="46"/>
        <v>7734883.1799999988</v>
      </c>
    </row>
    <row r="96" spans="1:12" x14ac:dyDescent="0.2">
      <c r="A96" s="11">
        <v>14</v>
      </c>
      <c r="B96" s="2" t="s">
        <v>32</v>
      </c>
      <c r="C96" s="1">
        <v>2221625.08</v>
      </c>
      <c r="D96" s="1">
        <v>921809.67</v>
      </c>
      <c r="E96" s="1">
        <v>125300.17</v>
      </c>
      <c r="F96" s="1">
        <v>30260.03</v>
      </c>
      <c r="G96" s="1">
        <v>29027.7</v>
      </c>
      <c r="H96" s="1">
        <v>408801</v>
      </c>
      <c r="I96" s="1">
        <v>4561.63</v>
      </c>
      <c r="J96" s="1">
        <v>14926.78</v>
      </c>
      <c r="K96" s="1">
        <v>0</v>
      </c>
      <c r="L96" s="1">
        <f t="shared" si="46"/>
        <v>3756312.0599999996</v>
      </c>
    </row>
    <row r="97" spans="1:12" x14ac:dyDescent="0.2">
      <c r="A97" s="11">
        <v>15</v>
      </c>
      <c r="B97" s="2" t="s">
        <v>25</v>
      </c>
      <c r="C97" s="1">
        <v>2964078.3</v>
      </c>
      <c r="D97" s="1">
        <v>1082921.5</v>
      </c>
      <c r="E97" s="1">
        <v>97591.039999999994</v>
      </c>
      <c r="F97" s="1">
        <v>92384.18</v>
      </c>
      <c r="G97" s="1">
        <v>92336.29</v>
      </c>
      <c r="H97" s="1">
        <v>243661</v>
      </c>
      <c r="I97" s="1">
        <v>6821.26</v>
      </c>
      <c r="J97" s="1">
        <v>22320.86</v>
      </c>
      <c r="K97" s="1">
        <v>0</v>
      </c>
      <c r="L97" s="1">
        <f t="shared" si="46"/>
        <v>4602114.43</v>
      </c>
    </row>
    <row r="98" spans="1:12" x14ac:dyDescent="0.2">
      <c r="A98" s="11">
        <v>16</v>
      </c>
      <c r="B98" s="2" t="s">
        <v>24</v>
      </c>
      <c r="C98" s="1">
        <v>8467549.0600000005</v>
      </c>
      <c r="D98" s="1">
        <v>3902534.71</v>
      </c>
      <c r="E98" s="1">
        <v>39778.160000000003</v>
      </c>
      <c r="F98" s="1">
        <v>363507.38</v>
      </c>
      <c r="G98" s="1">
        <v>420605.19</v>
      </c>
      <c r="H98" s="1">
        <v>-44273</v>
      </c>
      <c r="I98" s="1">
        <v>12266.82</v>
      </c>
      <c r="J98" s="1">
        <v>40140.1</v>
      </c>
      <c r="K98" s="1">
        <v>0</v>
      </c>
      <c r="L98" s="1">
        <f t="shared" si="46"/>
        <v>13202108.42</v>
      </c>
    </row>
    <row r="99" spans="1:12" x14ac:dyDescent="0.2">
      <c r="A99" s="11">
        <v>17</v>
      </c>
      <c r="B99" s="2" t="s">
        <v>13</v>
      </c>
      <c r="C99" s="1">
        <v>3615703.67</v>
      </c>
      <c r="D99" s="1">
        <v>1380411.59</v>
      </c>
      <c r="E99" s="1">
        <v>80486.64</v>
      </c>
      <c r="F99" s="1">
        <v>158462</v>
      </c>
      <c r="G99" s="1">
        <v>174594.94</v>
      </c>
      <c r="H99" s="1">
        <v>40344</v>
      </c>
      <c r="I99" s="1">
        <v>6652.32</v>
      </c>
      <c r="J99" s="1">
        <v>21768.05</v>
      </c>
      <c r="K99" s="1">
        <v>0</v>
      </c>
      <c r="L99" s="1">
        <f t="shared" si="46"/>
        <v>5478423.21</v>
      </c>
    </row>
    <row r="100" spans="1:12" x14ac:dyDescent="0.2">
      <c r="A100" s="11">
        <v>18</v>
      </c>
      <c r="B100" s="2" t="s">
        <v>4</v>
      </c>
      <c r="C100" s="1">
        <v>38899340.899999999</v>
      </c>
      <c r="D100" s="1">
        <v>15511874.01</v>
      </c>
      <c r="E100" s="1">
        <v>17029.3</v>
      </c>
      <c r="F100" s="1">
        <v>1463499.49</v>
      </c>
      <c r="G100" s="1">
        <v>5644325.7300000004</v>
      </c>
      <c r="H100" s="1">
        <v>2284613</v>
      </c>
      <c r="I100" s="1">
        <v>40495.9</v>
      </c>
      <c r="J100" s="1">
        <v>132512.66</v>
      </c>
      <c r="K100" s="1">
        <v>252</v>
      </c>
      <c r="L100" s="1">
        <f t="shared" si="46"/>
        <v>63993942.989999987</v>
      </c>
    </row>
    <row r="101" spans="1:12" x14ac:dyDescent="0.2">
      <c r="A101" s="11">
        <v>19</v>
      </c>
      <c r="B101" s="2" t="s">
        <v>14</v>
      </c>
      <c r="C101" s="1">
        <v>3875387.59</v>
      </c>
      <c r="D101" s="1">
        <v>1575369.25</v>
      </c>
      <c r="E101" s="1">
        <v>75184.27</v>
      </c>
      <c r="F101" s="1">
        <v>121369.52</v>
      </c>
      <c r="G101" s="1">
        <v>116910.17</v>
      </c>
      <c r="H101" s="1">
        <v>992542</v>
      </c>
      <c r="I101" s="1">
        <v>6238.04</v>
      </c>
      <c r="J101" s="1">
        <v>20412.43</v>
      </c>
      <c r="K101" s="1">
        <v>0</v>
      </c>
      <c r="L101" s="1">
        <f t="shared" si="46"/>
        <v>6783413.2699999986</v>
      </c>
    </row>
    <row r="102" spans="1:12" x14ac:dyDescent="0.2">
      <c r="A102" s="11">
        <v>20</v>
      </c>
      <c r="B102" s="2" t="s">
        <v>15</v>
      </c>
      <c r="C102" s="1">
        <v>3303707.05</v>
      </c>
      <c r="D102" s="1">
        <v>1305988.82</v>
      </c>
      <c r="E102" s="1">
        <v>89380.96</v>
      </c>
      <c r="F102" s="1">
        <v>189443.7</v>
      </c>
      <c r="G102" s="1">
        <v>264453.38</v>
      </c>
      <c r="H102" s="1">
        <v>1803893</v>
      </c>
      <c r="I102" s="1">
        <v>8341.26</v>
      </c>
      <c r="J102" s="1">
        <v>27294.75</v>
      </c>
      <c r="K102" s="1">
        <v>0</v>
      </c>
      <c r="L102" s="1">
        <f t="shared" si="46"/>
        <v>6992502.9199999999</v>
      </c>
    </row>
    <row r="103" spans="1:12" x14ac:dyDescent="0.2">
      <c r="A103" s="34" t="s">
        <v>0</v>
      </c>
      <c r="B103" s="35"/>
      <c r="C103" s="15">
        <f>SUM(C83:C102)</f>
        <v>103043066.17999999</v>
      </c>
      <c r="D103" s="15">
        <f t="shared" ref="D103:L103" si="47">SUM(D83:D102)</f>
        <v>41162096</v>
      </c>
      <c r="E103" s="15">
        <f t="shared" si="47"/>
        <v>1924453.8</v>
      </c>
      <c r="F103" s="15">
        <f t="shared" si="47"/>
        <v>4139559.23</v>
      </c>
      <c r="G103" s="15">
        <f t="shared" si="47"/>
        <v>10271814.080000002</v>
      </c>
      <c r="H103" s="15">
        <f t="shared" si="47"/>
        <v>8302701</v>
      </c>
      <c r="I103" s="15">
        <f t="shared" si="47"/>
        <v>183708.90000000002</v>
      </c>
      <c r="J103" s="15">
        <f t="shared" si="47"/>
        <v>601141.28</v>
      </c>
      <c r="K103" s="15">
        <f t="shared" si="47"/>
        <v>334.35</v>
      </c>
      <c r="L103" s="15">
        <f t="shared" si="47"/>
        <v>169628874.81999996</v>
      </c>
    </row>
    <row r="104" spans="1:12" x14ac:dyDescent="0.2">
      <c r="A104" s="22"/>
      <c r="B104" s="24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x14ac:dyDescent="0.2">
      <c r="A105" s="22"/>
      <c r="B105" s="24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x14ac:dyDescent="0.2">
      <c r="A106" s="51" t="s">
        <v>43</v>
      </c>
      <c r="B106" s="51"/>
      <c r="C106" s="51"/>
      <c r="D106" s="51"/>
      <c r="E106" s="51"/>
      <c r="F106" s="51"/>
      <c r="G106" s="23"/>
      <c r="H106" s="23"/>
      <c r="I106" s="23"/>
      <c r="J106" s="23"/>
      <c r="K106" s="23"/>
      <c r="L106" s="23"/>
    </row>
    <row r="107" spans="1:12" x14ac:dyDescent="0.2">
      <c r="F107" s="4"/>
      <c r="G107" s="23"/>
      <c r="H107" s="23"/>
      <c r="I107" s="23"/>
      <c r="J107" s="23"/>
      <c r="K107" s="23"/>
      <c r="L107" s="23"/>
    </row>
    <row r="108" spans="1:12" x14ac:dyDescent="0.2">
      <c r="A108" s="16" t="s">
        <v>1</v>
      </c>
      <c r="B108" s="44" t="s">
        <v>34</v>
      </c>
      <c r="C108" s="27" t="s">
        <v>44</v>
      </c>
      <c r="D108" s="27" t="s">
        <v>28</v>
      </c>
      <c r="E108" s="27" t="s">
        <v>29</v>
      </c>
      <c r="F108" s="27" t="s">
        <v>0</v>
      </c>
      <c r="G108" s="23"/>
      <c r="H108" s="23"/>
      <c r="I108" s="23"/>
      <c r="J108" s="23"/>
      <c r="K108" s="23"/>
      <c r="L108" s="23"/>
    </row>
    <row r="109" spans="1:12" x14ac:dyDescent="0.2">
      <c r="A109" s="17" t="s">
        <v>2</v>
      </c>
      <c r="B109" s="45"/>
      <c r="C109" s="28"/>
      <c r="D109" s="28"/>
      <c r="E109" s="28"/>
      <c r="F109" s="28"/>
      <c r="G109" s="23"/>
      <c r="H109" s="23"/>
      <c r="I109" s="23"/>
      <c r="J109" s="23"/>
      <c r="K109" s="23"/>
      <c r="L109" s="23"/>
    </row>
    <row r="110" spans="1:12" x14ac:dyDescent="0.2">
      <c r="A110" s="18" t="s">
        <v>3</v>
      </c>
      <c r="B110" s="46"/>
      <c r="C110" s="29"/>
      <c r="D110" s="29"/>
      <c r="E110" s="29"/>
      <c r="F110" s="29"/>
      <c r="G110" s="23"/>
      <c r="H110" s="23"/>
      <c r="I110" s="23"/>
      <c r="J110" s="23"/>
      <c r="K110" s="23"/>
      <c r="L110" s="23"/>
    </row>
    <row r="111" spans="1:12" x14ac:dyDescent="0.2">
      <c r="A111" s="26">
        <v>1</v>
      </c>
      <c r="B111" s="5" t="s">
        <v>5</v>
      </c>
      <c r="C111" s="6">
        <v>-798522.16</v>
      </c>
      <c r="D111" s="6">
        <v>-91883.16</v>
      </c>
      <c r="E111" s="6">
        <v>73211.55</v>
      </c>
      <c r="F111" s="6">
        <f t="shared" ref="F111:F130" si="48">SUM(C111:E111)</f>
        <v>-817193.77</v>
      </c>
      <c r="G111" s="23"/>
      <c r="H111" s="23"/>
      <c r="I111" s="23"/>
      <c r="J111" s="23"/>
      <c r="K111" s="23"/>
      <c r="L111" s="23"/>
    </row>
    <row r="112" spans="1:12" x14ac:dyDescent="0.2">
      <c r="A112" s="26">
        <v>2</v>
      </c>
      <c r="B112" s="5" t="s">
        <v>6</v>
      </c>
      <c r="C112" s="6">
        <v>-634066.18999999994</v>
      </c>
      <c r="D112" s="6">
        <v>-39476.26</v>
      </c>
      <c r="E112" s="6">
        <v>73211.55</v>
      </c>
      <c r="F112" s="6">
        <f t="shared" si="48"/>
        <v>-600330.89999999991</v>
      </c>
      <c r="G112" s="23"/>
      <c r="H112" s="23"/>
      <c r="I112" s="23"/>
      <c r="J112" s="23"/>
      <c r="K112" s="23"/>
      <c r="L112" s="23"/>
    </row>
    <row r="113" spans="1:12" x14ac:dyDescent="0.2">
      <c r="A113" s="26">
        <v>3</v>
      </c>
      <c r="B113" s="5" t="s">
        <v>20</v>
      </c>
      <c r="C113" s="6">
        <v>-591979.25</v>
      </c>
      <c r="D113" s="6">
        <v>-31759.599999999999</v>
      </c>
      <c r="E113" s="6">
        <v>73211.55</v>
      </c>
      <c r="F113" s="6">
        <f t="shared" si="48"/>
        <v>-550527.29999999993</v>
      </c>
      <c r="G113" s="23"/>
      <c r="H113" s="23"/>
      <c r="I113" s="23"/>
      <c r="J113" s="23"/>
      <c r="K113" s="23"/>
      <c r="L113" s="23"/>
    </row>
    <row r="114" spans="1:12" x14ac:dyDescent="0.2">
      <c r="A114" s="26">
        <v>4</v>
      </c>
      <c r="B114" s="5" t="s">
        <v>21</v>
      </c>
      <c r="C114" s="6">
        <v>-2089595.81</v>
      </c>
      <c r="D114" s="6">
        <v>-982064.84</v>
      </c>
      <c r="E114" s="6">
        <v>73211.55</v>
      </c>
      <c r="F114" s="6">
        <f t="shared" si="48"/>
        <v>-2998449.1</v>
      </c>
      <c r="G114" s="23"/>
      <c r="H114" s="23"/>
      <c r="I114" s="23"/>
      <c r="J114" s="23"/>
      <c r="K114" s="23"/>
      <c r="L114" s="23"/>
    </row>
    <row r="115" spans="1:12" x14ac:dyDescent="0.2">
      <c r="A115" s="26">
        <v>5</v>
      </c>
      <c r="B115" s="5" t="s">
        <v>7</v>
      </c>
      <c r="C115" s="6">
        <v>-1097378.21</v>
      </c>
      <c r="D115" s="6">
        <v>-198966.43</v>
      </c>
      <c r="E115" s="6">
        <v>73211.55</v>
      </c>
      <c r="F115" s="6">
        <f t="shared" si="48"/>
        <v>-1223133.0899999999</v>
      </c>
      <c r="G115" s="23"/>
      <c r="H115" s="23"/>
      <c r="I115" s="23"/>
      <c r="J115" s="23"/>
      <c r="K115" s="23"/>
      <c r="L115" s="23"/>
    </row>
    <row r="116" spans="1:12" x14ac:dyDescent="0.2">
      <c r="A116" s="26">
        <v>6</v>
      </c>
      <c r="B116" s="5" t="s">
        <v>17</v>
      </c>
      <c r="C116" s="6">
        <v>-1920389.86</v>
      </c>
      <c r="D116" s="6">
        <v>-67665.08</v>
      </c>
      <c r="E116" s="6">
        <v>73211.55</v>
      </c>
      <c r="F116" s="6">
        <f t="shared" si="48"/>
        <v>-1914843.3900000001</v>
      </c>
      <c r="G116" s="23"/>
      <c r="H116" s="23"/>
      <c r="I116" s="23"/>
      <c r="J116" s="23"/>
      <c r="K116" s="23"/>
      <c r="L116" s="23"/>
    </row>
    <row r="117" spans="1:12" x14ac:dyDescent="0.2">
      <c r="A117" s="26">
        <v>7</v>
      </c>
      <c r="B117" s="5" t="s">
        <v>18</v>
      </c>
      <c r="C117" s="6">
        <v>-559972.87</v>
      </c>
      <c r="D117" s="6">
        <v>-19996.87</v>
      </c>
      <c r="E117" s="6">
        <v>73211.55</v>
      </c>
      <c r="F117" s="6">
        <f t="shared" si="48"/>
        <v>-506758.19</v>
      </c>
      <c r="G117" s="23"/>
      <c r="H117" s="23"/>
      <c r="I117" s="23"/>
      <c r="J117" s="23"/>
      <c r="K117" s="23"/>
      <c r="L117" s="23"/>
    </row>
    <row r="118" spans="1:12" x14ac:dyDescent="0.2">
      <c r="A118" s="26">
        <v>8</v>
      </c>
      <c r="B118" s="5" t="s">
        <v>8</v>
      </c>
      <c r="C118" s="6">
        <v>-856088.5</v>
      </c>
      <c r="D118" s="6">
        <v>-96231.02</v>
      </c>
      <c r="E118" s="6">
        <v>73211.55</v>
      </c>
      <c r="F118" s="6">
        <f t="shared" si="48"/>
        <v>-879107.97</v>
      </c>
      <c r="G118" s="23"/>
      <c r="H118" s="23"/>
      <c r="I118" s="23"/>
      <c r="J118" s="23"/>
      <c r="K118" s="23"/>
      <c r="L118" s="23"/>
    </row>
    <row r="119" spans="1:12" x14ac:dyDescent="0.2">
      <c r="A119" s="26">
        <v>9</v>
      </c>
      <c r="B119" s="5" t="s">
        <v>9</v>
      </c>
      <c r="C119" s="6">
        <v>-701895.91</v>
      </c>
      <c r="D119" s="6">
        <v>-43779.49</v>
      </c>
      <c r="E119" s="6">
        <v>73211.55</v>
      </c>
      <c r="F119" s="6">
        <f t="shared" si="48"/>
        <v>-672463.85</v>
      </c>
      <c r="G119" s="23"/>
      <c r="H119" s="23"/>
      <c r="I119" s="23"/>
      <c r="J119" s="23"/>
      <c r="K119" s="23"/>
      <c r="L119" s="23"/>
    </row>
    <row r="120" spans="1:12" x14ac:dyDescent="0.2">
      <c r="A120" s="26">
        <v>10</v>
      </c>
      <c r="B120" s="5" t="s">
        <v>16</v>
      </c>
      <c r="C120" s="6">
        <v>-615774.48</v>
      </c>
      <c r="D120" s="6">
        <v>-24602.69</v>
      </c>
      <c r="E120" s="6">
        <v>73211.55</v>
      </c>
      <c r="F120" s="6">
        <f t="shared" si="48"/>
        <v>-567165.61999999988</v>
      </c>
      <c r="G120" s="23"/>
      <c r="H120" s="23"/>
      <c r="I120" s="23"/>
      <c r="J120" s="23"/>
      <c r="K120" s="23"/>
      <c r="L120" s="23"/>
    </row>
    <row r="121" spans="1:12" x14ac:dyDescent="0.2">
      <c r="A121" s="26">
        <v>11</v>
      </c>
      <c r="B121" s="5" t="s">
        <v>10</v>
      </c>
      <c r="C121" s="6">
        <v>-739733.29</v>
      </c>
      <c r="D121" s="6">
        <v>-59492.98</v>
      </c>
      <c r="E121" s="6">
        <v>73211.55</v>
      </c>
      <c r="F121" s="6">
        <f t="shared" si="48"/>
        <v>-726014.72</v>
      </c>
      <c r="G121" s="23"/>
      <c r="H121" s="23"/>
      <c r="I121" s="23"/>
      <c r="J121" s="23"/>
      <c r="K121" s="23"/>
      <c r="L121" s="23"/>
    </row>
    <row r="122" spans="1:12" x14ac:dyDescent="0.2">
      <c r="A122" s="26">
        <v>12</v>
      </c>
      <c r="B122" s="5" t="s">
        <v>11</v>
      </c>
      <c r="C122" s="6">
        <v>-565889.9</v>
      </c>
      <c r="D122" s="6">
        <v>-45391.56</v>
      </c>
      <c r="E122" s="6">
        <v>73211.55</v>
      </c>
      <c r="F122" s="6">
        <f t="shared" si="48"/>
        <v>-538069.90999999992</v>
      </c>
      <c r="G122" s="23"/>
      <c r="H122" s="23"/>
      <c r="I122" s="23"/>
      <c r="J122" s="23"/>
      <c r="K122" s="23"/>
      <c r="L122" s="23"/>
    </row>
    <row r="123" spans="1:12" x14ac:dyDescent="0.2">
      <c r="A123" s="26">
        <v>13</v>
      </c>
      <c r="B123" s="5" t="s">
        <v>12</v>
      </c>
      <c r="C123" s="6">
        <v>-850938.28</v>
      </c>
      <c r="D123" s="6">
        <v>-82889.55</v>
      </c>
      <c r="E123" s="6">
        <v>73211.55</v>
      </c>
      <c r="F123" s="6">
        <f t="shared" si="48"/>
        <v>-860616.28</v>
      </c>
      <c r="G123" s="23"/>
      <c r="H123" s="23"/>
      <c r="I123" s="23"/>
      <c r="J123" s="23"/>
      <c r="K123" s="23"/>
      <c r="L123" s="23"/>
    </row>
    <row r="124" spans="1:12" x14ac:dyDescent="0.2">
      <c r="A124" s="26">
        <v>14</v>
      </c>
      <c r="B124" s="5" t="s">
        <v>32</v>
      </c>
      <c r="C124" s="6">
        <v>-557713.56000000006</v>
      </c>
      <c r="D124" s="6">
        <v>-16004.17</v>
      </c>
      <c r="E124" s="6">
        <v>73211.55</v>
      </c>
      <c r="F124" s="6">
        <f t="shared" si="48"/>
        <v>-500506.18000000011</v>
      </c>
      <c r="G124" s="23"/>
      <c r="H124" s="23"/>
      <c r="I124" s="23"/>
      <c r="J124" s="23"/>
      <c r="K124" s="23"/>
      <c r="L124" s="23"/>
    </row>
    <row r="125" spans="1:12" x14ac:dyDescent="0.2">
      <c r="A125" s="26">
        <v>15</v>
      </c>
      <c r="B125" s="5" t="s">
        <v>25</v>
      </c>
      <c r="C125" s="6">
        <v>-833980.74</v>
      </c>
      <c r="D125" s="6">
        <v>-51835.39</v>
      </c>
      <c r="E125" s="6">
        <v>73211.55</v>
      </c>
      <c r="F125" s="6">
        <f t="shared" si="48"/>
        <v>-812604.58</v>
      </c>
      <c r="G125" s="23"/>
      <c r="H125" s="23"/>
      <c r="I125" s="23"/>
      <c r="J125" s="23"/>
      <c r="K125" s="23"/>
      <c r="L125" s="23"/>
    </row>
    <row r="126" spans="1:12" x14ac:dyDescent="0.2">
      <c r="A126" s="26">
        <v>16</v>
      </c>
      <c r="B126" s="5" t="s">
        <v>24</v>
      </c>
      <c r="C126" s="6">
        <v>-1499766.26</v>
      </c>
      <c r="D126" s="6">
        <v>-206412.45</v>
      </c>
      <c r="E126" s="6">
        <v>73211.55</v>
      </c>
      <c r="F126" s="6">
        <f t="shared" si="48"/>
        <v>-1632967.16</v>
      </c>
      <c r="G126" s="23"/>
      <c r="H126" s="23"/>
      <c r="I126" s="23"/>
      <c r="J126" s="23"/>
      <c r="K126" s="23"/>
      <c r="L126" s="23"/>
    </row>
    <row r="127" spans="1:12" x14ac:dyDescent="0.2">
      <c r="A127" s="26">
        <v>17</v>
      </c>
      <c r="B127" s="5" t="s">
        <v>13</v>
      </c>
      <c r="C127" s="6">
        <v>-813326.18</v>
      </c>
      <c r="D127" s="6">
        <v>-102488.77</v>
      </c>
      <c r="E127" s="6">
        <v>73211.55</v>
      </c>
      <c r="F127" s="6">
        <f t="shared" si="48"/>
        <v>-842603.4</v>
      </c>
      <c r="G127" s="23"/>
      <c r="H127" s="23"/>
      <c r="I127" s="23"/>
      <c r="J127" s="23"/>
      <c r="K127" s="23"/>
      <c r="L127" s="23"/>
    </row>
    <row r="128" spans="1:12" x14ac:dyDescent="0.2">
      <c r="A128" s="26">
        <v>18</v>
      </c>
      <c r="B128" s="5" t="s">
        <v>4</v>
      </c>
      <c r="C128" s="6">
        <v>-4951109.63</v>
      </c>
      <c r="D128" s="6">
        <v>-1298326.4099999999</v>
      </c>
      <c r="E128" s="6">
        <v>73211.55</v>
      </c>
      <c r="F128" s="6">
        <f t="shared" si="48"/>
        <v>-6176224.4900000002</v>
      </c>
      <c r="G128" s="23"/>
      <c r="H128" s="23"/>
      <c r="I128" s="23"/>
      <c r="J128" s="23"/>
      <c r="K128" s="23"/>
      <c r="L128" s="23"/>
    </row>
    <row r="129" spans="1:12" x14ac:dyDescent="0.2">
      <c r="A129" s="26">
        <v>19</v>
      </c>
      <c r="B129" s="5" t="s">
        <v>14</v>
      </c>
      <c r="C129" s="6">
        <v>-762675.69</v>
      </c>
      <c r="D129" s="6">
        <v>-53728.88</v>
      </c>
      <c r="E129" s="6">
        <v>73211.55</v>
      </c>
      <c r="F129" s="6">
        <f t="shared" si="48"/>
        <v>-743193.0199999999</v>
      </c>
      <c r="G129" s="23"/>
      <c r="H129" s="23"/>
      <c r="I129" s="23"/>
      <c r="J129" s="23"/>
      <c r="K129" s="23"/>
      <c r="L129" s="23"/>
    </row>
    <row r="130" spans="1:12" x14ac:dyDescent="0.2">
      <c r="A130" s="26">
        <v>20</v>
      </c>
      <c r="B130" s="5" t="s">
        <v>15</v>
      </c>
      <c r="C130" s="6">
        <v>-1019821.93</v>
      </c>
      <c r="D130" s="6">
        <v>-190868.4</v>
      </c>
      <c r="E130" s="6">
        <v>73211.48</v>
      </c>
      <c r="F130" s="6">
        <f t="shared" si="48"/>
        <v>-1137478.8500000001</v>
      </c>
      <c r="G130" s="23"/>
      <c r="H130" s="23"/>
      <c r="I130" s="23"/>
      <c r="J130" s="23"/>
      <c r="K130" s="23"/>
      <c r="L130" s="23"/>
    </row>
    <row r="131" spans="1:12" x14ac:dyDescent="0.2">
      <c r="A131" s="49" t="s">
        <v>0</v>
      </c>
      <c r="B131" s="50"/>
      <c r="C131" s="19">
        <f>SUM(C111:C130)</f>
        <v>-22460618.700000003</v>
      </c>
      <c r="D131" s="19">
        <f t="shared" ref="D131:F131" si="49">SUM(D111:D130)</f>
        <v>-3703863.9999999995</v>
      </c>
      <c r="E131" s="19">
        <f t="shared" si="49"/>
        <v>1464230.9300000004</v>
      </c>
      <c r="F131" s="19">
        <f t="shared" si="49"/>
        <v>-24700251.77</v>
      </c>
      <c r="G131" s="23"/>
      <c r="H131" s="23"/>
      <c r="I131" s="23"/>
      <c r="J131" s="23"/>
      <c r="K131" s="23"/>
      <c r="L131" s="23"/>
    </row>
    <row r="132" spans="1:12" x14ac:dyDescent="0.2">
      <c r="A132" s="22"/>
      <c r="B132" s="24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6.5" x14ac:dyDescent="0.25">
      <c r="A136" s="36" t="s">
        <v>19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15" x14ac:dyDescent="0.2">
      <c r="A137" s="37" t="s">
        <v>23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 ht="14.25" x14ac:dyDescent="0.2">
      <c r="A138" s="47" t="s">
        <v>22</v>
      </c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</row>
    <row r="139" spans="1:12" ht="14.2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x14ac:dyDescent="0.2">
      <c r="A140" s="30" t="s">
        <v>35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</row>
    <row r="141" spans="1:12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x14ac:dyDescent="0.2">
      <c r="A142" s="30" t="s">
        <v>41</v>
      </c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</row>
    <row r="143" spans="1:12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1:12" ht="12.75" customHeight="1" x14ac:dyDescent="0.2">
      <c r="A144" s="12" t="s">
        <v>1</v>
      </c>
      <c r="B144" s="31" t="s">
        <v>34</v>
      </c>
      <c r="C144" s="27" t="s">
        <v>27</v>
      </c>
      <c r="D144" s="27" t="s">
        <v>28</v>
      </c>
      <c r="E144" s="27" t="s">
        <v>29</v>
      </c>
      <c r="F144" s="27" t="s">
        <v>37</v>
      </c>
      <c r="G144" s="27" t="s">
        <v>26</v>
      </c>
      <c r="H144" s="27" t="s">
        <v>33</v>
      </c>
      <c r="I144" s="27" t="s">
        <v>38</v>
      </c>
      <c r="J144" s="27" t="s">
        <v>30</v>
      </c>
      <c r="K144" s="27" t="s">
        <v>31</v>
      </c>
      <c r="L144" s="27" t="s">
        <v>0</v>
      </c>
    </row>
    <row r="145" spans="1:12" x14ac:dyDescent="0.2">
      <c r="A145" s="13" t="s">
        <v>2</v>
      </c>
      <c r="B145" s="32"/>
      <c r="C145" s="28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 x14ac:dyDescent="0.2">
      <c r="A146" s="14" t="s">
        <v>3</v>
      </c>
      <c r="B146" s="33"/>
      <c r="C146" s="29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 x14ac:dyDescent="0.2">
      <c r="A147" s="11">
        <v>1</v>
      </c>
      <c r="B147" s="2" t="s">
        <v>5</v>
      </c>
      <c r="C147" s="1">
        <v>3931522.49</v>
      </c>
      <c r="D147" s="1">
        <v>1406360.4</v>
      </c>
      <c r="E147" s="1">
        <v>87227.21</v>
      </c>
      <c r="F147" s="1">
        <v>121442.24000000001</v>
      </c>
      <c r="G147" s="1">
        <v>121734</v>
      </c>
      <c r="H147" s="1">
        <v>358504</v>
      </c>
      <c r="I147" s="1">
        <v>6531.24</v>
      </c>
      <c r="J147" s="1">
        <v>20413.009999999998</v>
      </c>
      <c r="K147" s="1">
        <v>0</v>
      </c>
      <c r="L147" s="1">
        <f>SUM(C147:K147)</f>
        <v>6053734.5900000008</v>
      </c>
    </row>
    <row r="148" spans="1:12" x14ac:dyDescent="0.2">
      <c r="A148" s="11">
        <v>2</v>
      </c>
      <c r="B148" s="2" t="s">
        <v>6</v>
      </c>
      <c r="C148" s="1">
        <v>2819933.84</v>
      </c>
      <c r="D148" s="1">
        <v>908290.68</v>
      </c>
      <c r="E148" s="1">
        <v>117984.36</v>
      </c>
      <c r="F148" s="1">
        <v>49575.05</v>
      </c>
      <c r="G148" s="1">
        <v>49343.839999999997</v>
      </c>
      <c r="H148" s="1">
        <v>162138</v>
      </c>
      <c r="I148" s="1">
        <v>5186.13</v>
      </c>
      <c r="J148" s="1">
        <v>16208.94</v>
      </c>
      <c r="K148" s="1">
        <v>0</v>
      </c>
      <c r="L148" s="1">
        <f t="shared" ref="L148:L166" si="50">SUM(C148:K148)</f>
        <v>4128660.8399999994</v>
      </c>
    </row>
    <row r="149" spans="1:12" x14ac:dyDescent="0.2">
      <c r="A149" s="11">
        <v>3</v>
      </c>
      <c r="B149" s="2" t="s">
        <v>20</v>
      </c>
      <c r="C149" s="1">
        <v>2650633.0699999998</v>
      </c>
      <c r="D149" s="1">
        <v>844702.75</v>
      </c>
      <c r="E149" s="1">
        <v>123667.75</v>
      </c>
      <c r="F149" s="1">
        <v>36266.31</v>
      </c>
      <c r="G149" s="1">
        <v>36081.26</v>
      </c>
      <c r="H149" s="1">
        <v>326351</v>
      </c>
      <c r="I149" s="1">
        <v>4841.8900000000003</v>
      </c>
      <c r="J149" s="1">
        <v>15133.05</v>
      </c>
      <c r="K149" s="1">
        <v>0</v>
      </c>
      <c r="L149" s="1">
        <f t="shared" si="50"/>
        <v>4037677.0799999996</v>
      </c>
    </row>
    <row r="150" spans="1:12" x14ac:dyDescent="0.2">
      <c r="A150" s="11">
        <v>4</v>
      </c>
      <c r="B150" s="2" t="s">
        <v>21</v>
      </c>
      <c r="C150" s="1">
        <v>5314894.72</v>
      </c>
      <c r="D150" s="1">
        <v>3103909.61</v>
      </c>
      <c r="E150" s="1">
        <v>106283.27</v>
      </c>
      <c r="F150" s="1">
        <v>293457.68</v>
      </c>
      <c r="G150" s="1">
        <v>431846.89</v>
      </c>
      <c r="H150" s="1">
        <v>2821276</v>
      </c>
      <c r="I150" s="1">
        <v>17091.13</v>
      </c>
      <c r="J150" s="1">
        <v>53417.35</v>
      </c>
      <c r="K150" s="1">
        <v>0</v>
      </c>
      <c r="L150" s="1">
        <f t="shared" si="50"/>
        <v>12142176.65</v>
      </c>
    </row>
    <row r="151" spans="1:12" x14ac:dyDescent="0.2">
      <c r="A151" s="11">
        <v>5</v>
      </c>
      <c r="B151" s="2" t="s">
        <v>7</v>
      </c>
      <c r="C151" s="1">
        <v>5153024.18</v>
      </c>
      <c r="D151" s="1">
        <v>1982020.3</v>
      </c>
      <c r="E151" s="1">
        <v>72684.42</v>
      </c>
      <c r="F151" s="1">
        <v>220592.34</v>
      </c>
      <c r="G151" s="1">
        <v>225942.02</v>
      </c>
      <c r="H151" s="1">
        <v>0</v>
      </c>
      <c r="I151" s="1">
        <v>8975.6299999999992</v>
      </c>
      <c r="J151" s="1">
        <v>28052.81</v>
      </c>
      <c r="K151" s="1">
        <v>0</v>
      </c>
      <c r="L151" s="1">
        <f t="shared" si="50"/>
        <v>7691291.6999999983</v>
      </c>
    </row>
    <row r="152" spans="1:12" x14ac:dyDescent="0.2">
      <c r="A152" s="11">
        <v>6</v>
      </c>
      <c r="B152" s="2" t="s">
        <v>17</v>
      </c>
      <c r="C152" s="1">
        <v>4076567.64</v>
      </c>
      <c r="D152" s="1">
        <v>652891.04</v>
      </c>
      <c r="E152" s="1">
        <v>180334.46</v>
      </c>
      <c r="F152" s="1">
        <v>107135.34</v>
      </c>
      <c r="G152" s="1">
        <v>106060.48</v>
      </c>
      <c r="H152" s="1">
        <v>218254</v>
      </c>
      <c r="I152" s="1">
        <v>15707.17</v>
      </c>
      <c r="J152" s="1">
        <v>49091.85</v>
      </c>
      <c r="K152" s="1">
        <v>0</v>
      </c>
      <c r="L152" s="1">
        <f t="shared" si="50"/>
        <v>5406041.9799999995</v>
      </c>
    </row>
    <row r="153" spans="1:12" x14ac:dyDescent="0.2">
      <c r="A153" s="11">
        <v>7</v>
      </c>
      <c r="B153" s="2" t="s">
        <v>18</v>
      </c>
      <c r="C153" s="1">
        <v>2004227.79</v>
      </c>
      <c r="D153" s="1">
        <v>555416.9</v>
      </c>
      <c r="E153" s="1">
        <v>177325.61</v>
      </c>
      <c r="F153" s="1">
        <v>36931.75</v>
      </c>
      <c r="G153" s="1">
        <v>36546.17</v>
      </c>
      <c r="H153" s="1">
        <v>0</v>
      </c>
      <c r="I153" s="1">
        <v>4580.1099999999997</v>
      </c>
      <c r="J153" s="1">
        <v>14314.86</v>
      </c>
      <c r="K153" s="1">
        <v>0</v>
      </c>
      <c r="L153" s="1">
        <f t="shared" si="50"/>
        <v>2829343.1899999995</v>
      </c>
    </row>
    <row r="154" spans="1:12" x14ac:dyDescent="0.2">
      <c r="A154" s="11">
        <v>8</v>
      </c>
      <c r="B154" s="2" t="s">
        <v>8</v>
      </c>
      <c r="C154" s="1">
        <v>3676815.95</v>
      </c>
      <c r="D154" s="1">
        <v>1263054.8999999999</v>
      </c>
      <c r="E154" s="1">
        <v>96922.4</v>
      </c>
      <c r="F154" s="1">
        <v>90166.7</v>
      </c>
      <c r="G154" s="1">
        <v>91076.15</v>
      </c>
      <c r="H154" s="1">
        <v>12449</v>
      </c>
      <c r="I154" s="1">
        <v>7002.08</v>
      </c>
      <c r="J154" s="1">
        <v>21884.6</v>
      </c>
      <c r="K154" s="1">
        <v>0</v>
      </c>
      <c r="L154" s="1">
        <f t="shared" si="50"/>
        <v>5259371.78</v>
      </c>
    </row>
    <row r="155" spans="1:12" x14ac:dyDescent="0.2">
      <c r="A155" s="11">
        <v>9</v>
      </c>
      <c r="B155" s="2" t="s">
        <v>9</v>
      </c>
      <c r="C155" s="1">
        <v>3178153.3</v>
      </c>
      <c r="D155" s="1">
        <v>1030820.2</v>
      </c>
      <c r="E155" s="1">
        <v>106283.27</v>
      </c>
      <c r="F155" s="1">
        <v>56229.42</v>
      </c>
      <c r="G155" s="1">
        <v>55980.36</v>
      </c>
      <c r="H155" s="1">
        <v>114476</v>
      </c>
      <c r="I155" s="1">
        <v>5740.92</v>
      </c>
      <c r="J155" s="1">
        <v>17942.900000000001</v>
      </c>
      <c r="K155" s="1">
        <v>0</v>
      </c>
      <c r="L155" s="1">
        <f t="shared" si="50"/>
        <v>4565626.37</v>
      </c>
    </row>
    <row r="156" spans="1:12" x14ac:dyDescent="0.2">
      <c r="A156" s="11">
        <v>10</v>
      </c>
      <c r="B156" s="2" t="s">
        <v>16</v>
      </c>
      <c r="C156" s="1">
        <v>2142397.79</v>
      </c>
      <c r="D156" s="1">
        <v>586225.54</v>
      </c>
      <c r="E156" s="1">
        <v>170472.12</v>
      </c>
      <c r="F156" s="1">
        <v>42255.24</v>
      </c>
      <c r="G156" s="1">
        <v>41849.050000000003</v>
      </c>
      <c r="H156" s="1">
        <v>0</v>
      </c>
      <c r="I156" s="1">
        <v>5036.5200000000004</v>
      </c>
      <c r="J156" s="1">
        <v>15741.34</v>
      </c>
      <c r="K156" s="1">
        <v>0</v>
      </c>
      <c r="L156" s="1">
        <f t="shared" si="50"/>
        <v>3003977.6</v>
      </c>
    </row>
    <row r="157" spans="1:12" x14ac:dyDescent="0.2">
      <c r="A157" s="11">
        <v>11</v>
      </c>
      <c r="B157" s="2" t="s">
        <v>10</v>
      </c>
      <c r="C157" s="1">
        <v>3258806.36</v>
      </c>
      <c r="D157" s="1">
        <v>1295398.17</v>
      </c>
      <c r="E157" s="1">
        <v>105280.32000000001</v>
      </c>
      <c r="F157" s="1">
        <v>112791.56</v>
      </c>
      <c r="G157" s="1">
        <v>111874.31</v>
      </c>
      <c r="H157" s="1">
        <v>194657</v>
      </c>
      <c r="I157" s="1">
        <v>6050.39</v>
      </c>
      <c r="J157" s="1">
        <v>18910.16</v>
      </c>
      <c r="K157" s="1">
        <v>375.61</v>
      </c>
      <c r="L157" s="1">
        <f t="shared" si="50"/>
        <v>5104143.879999999</v>
      </c>
    </row>
    <row r="158" spans="1:12" x14ac:dyDescent="0.2">
      <c r="A158" s="11">
        <v>12</v>
      </c>
      <c r="B158" s="2" t="s">
        <v>11</v>
      </c>
      <c r="C158" s="1">
        <v>3356864.85</v>
      </c>
      <c r="D158" s="1">
        <v>1207238.8400000001</v>
      </c>
      <c r="E158" s="1">
        <v>93077.75</v>
      </c>
      <c r="F158" s="1">
        <v>73530.78</v>
      </c>
      <c r="G158" s="1">
        <v>72962</v>
      </c>
      <c r="H158" s="1">
        <v>4521</v>
      </c>
      <c r="I158" s="1">
        <v>4628.5</v>
      </c>
      <c r="J158" s="1">
        <v>14466.12</v>
      </c>
      <c r="K158" s="1">
        <v>0</v>
      </c>
      <c r="L158" s="1">
        <f t="shared" si="50"/>
        <v>4827289.8400000008</v>
      </c>
    </row>
    <row r="159" spans="1:12" x14ac:dyDescent="0.2">
      <c r="A159" s="11">
        <v>13</v>
      </c>
      <c r="B159" s="2" t="s">
        <v>12</v>
      </c>
      <c r="C159" s="1">
        <v>4810883.05</v>
      </c>
      <c r="D159" s="1">
        <v>1742175.73</v>
      </c>
      <c r="E159" s="1">
        <v>72182.95</v>
      </c>
      <c r="F159" s="1">
        <v>131423.79</v>
      </c>
      <c r="G159" s="1">
        <v>130812.09</v>
      </c>
      <c r="H159" s="1">
        <v>0</v>
      </c>
      <c r="I159" s="1">
        <v>6959.96</v>
      </c>
      <c r="J159" s="1">
        <v>21752.95</v>
      </c>
      <c r="K159" s="1">
        <v>1.1200000000000001</v>
      </c>
      <c r="L159" s="1">
        <f t="shared" si="50"/>
        <v>6916191.6399999997</v>
      </c>
    </row>
    <row r="160" spans="1:12" x14ac:dyDescent="0.2">
      <c r="A160" s="11">
        <v>14</v>
      </c>
      <c r="B160" s="2" t="s">
        <v>32</v>
      </c>
      <c r="C160" s="1">
        <v>2448591.04</v>
      </c>
      <c r="D160" s="1">
        <v>893109.54</v>
      </c>
      <c r="E160" s="1">
        <v>133362.94</v>
      </c>
      <c r="F160" s="1">
        <v>24953.88</v>
      </c>
      <c r="G160" s="1">
        <v>24731.18</v>
      </c>
      <c r="H160" s="1">
        <v>471198</v>
      </c>
      <c r="I160" s="1">
        <v>4561.63</v>
      </c>
      <c r="J160" s="1">
        <v>14257.1</v>
      </c>
      <c r="K160" s="1">
        <v>0</v>
      </c>
      <c r="L160" s="1">
        <f t="shared" si="50"/>
        <v>4014765.31</v>
      </c>
    </row>
    <row r="161" spans="1:12" x14ac:dyDescent="0.2">
      <c r="A161" s="11">
        <v>15</v>
      </c>
      <c r="B161" s="2" t="s">
        <v>25</v>
      </c>
      <c r="C161" s="1">
        <v>3381533.83</v>
      </c>
      <c r="D161" s="1">
        <v>1048619.27</v>
      </c>
      <c r="E161" s="1">
        <v>106283.27</v>
      </c>
      <c r="F161" s="1">
        <v>75859.81</v>
      </c>
      <c r="G161" s="1">
        <v>75505.600000000006</v>
      </c>
      <c r="H161" s="1">
        <v>267557</v>
      </c>
      <c r="I161" s="1">
        <v>6821.26</v>
      </c>
      <c r="J161" s="1">
        <v>21319.45</v>
      </c>
      <c r="K161" s="1">
        <v>0</v>
      </c>
      <c r="L161" s="1">
        <f t="shared" si="50"/>
        <v>4983499.4899999984</v>
      </c>
    </row>
    <row r="162" spans="1:12" x14ac:dyDescent="0.2">
      <c r="A162" s="11">
        <v>16</v>
      </c>
      <c r="B162" s="2" t="s">
        <v>24</v>
      </c>
      <c r="C162" s="1">
        <v>8534302.7400000002</v>
      </c>
      <c r="D162" s="1">
        <v>4030415.25</v>
      </c>
      <c r="E162" s="1">
        <v>49783.72</v>
      </c>
      <c r="F162" s="1">
        <v>295453.99</v>
      </c>
      <c r="G162" s="1">
        <v>298884.94</v>
      </c>
      <c r="H162" s="1">
        <v>2019679</v>
      </c>
      <c r="I162" s="1">
        <v>12266.82</v>
      </c>
      <c r="J162" s="1">
        <v>38339.25</v>
      </c>
      <c r="K162" s="1">
        <v>0</v>
      </c>
      <c r="L162" s="1">
        <f t="shared" si="50"/>
        <v>15279125.710000001</v>
      </c>
    </row>
    <row r="163" spans="1:12" x14ac:dyDescent="0.2">
      <c r="A163" s="11">
        <v>17</v>
      </c>
      <c r="B163" s="2" t="s">
        <v>13</v>
      </c>
      <c r="C163" s="1">
        <v>3864748.9</v>
      </c>
      <c r="D163" s="1">
        <v>1389902.86</v>
      </c>
      <c r="E163" s="1">
        <v>89567.43</v>
      </c>
      <c r="F163" s="1">
        <v>130425.64</v>
      </c>
      <c r="G163" s="1">
        <v>131066.31</v>
      </c>
      <c r="H163" s="1">
        <v>238542</v>
      </c>
      <c r="I163" s="1">
        <v>6652.32</v>
      </c>
      <c r="J163" s="1">
        <v>20791.45</v>
      </c>
      <c r="K163" s="1">
        <v>0</v>
      </c>
      <c r="L163" s="1">
        <f t="shared" si="50"/>
        <v>5871696.9099999992</v>
      </c>
    </row>
    <row r="164" spans="1:12" x14ac:dyDescent="0.2">
      <c r="A164" s="11">
        <v>18</v>
      </c>
      <c r="B164" s="2" t="s">
        <v>4</v>
      </c>
      <c r="C164" s="1">
        <v>36733313.979999997</v>
      </c>
      <c r="D164" s="1">
        <v>15832844.34</v>
      </c>
      <c r="E164" s="1">
        <v>27551.64</v>
      </c>
      <c r="F164" s="1">
        <v>1178488.78</v>
      </c>
      <c r="G164" s="1">
        <v>1505092.02</v>
      </c>
      <c r="H164" s="1">
        <v>6428900</v>
      </c>
      <c r="I164" s="1">
        <v>40495.9</v>
      </c>
      <c r="J164" s="1">
        <v>126567.61</v>
      </c>
      <c r="K164" s="1">
        <v>126</v>
      </c>
      <c r="L164" s="1">
        <f t="shared" si="50"/>
        <v>61873380.269999996</v>
      </c>
    </row>
    <row r="165" spans="1:12" x14ac:dyDescent="0.2">
      <c r="A165" s="11">
        <v>19</v>
      </c>
      <c r="B165" s="2" t="s">
        <v>14</v>
      </c>
      <c r="C165" s="1">
        <v>4003215.69</v>
      </c>
      <c r="D165" s="1">
        <v>1538115.72</v>
      </c>
      <c r="E165" s="1">
        <v>84385.51</v>
      </c>
      <c r="F165" s="1">
        <v>99815.54</v>
      </c>
      <c r="G165" s="1">
        <v>98987.77</v>
      </c>
      <c r="H165" s="1">
        <v>511850</v>
      </c>
      <c r="I165" s="1">
        <v>6238.04</v>
      </c>
      <c r="J165" s="1">
        <v>19496.650000000001</v>
      </c>
      <c r="K165" s="1">
        <v>0</v>
      </c>
      <c r="L165" s="1">
        <f t="shared" si="50"/>
        <v>6362104.9199999999</v>
      </c>
    </row>
    <row r="166" spans="1:12" x14ac:dyDescent="0.2">
      <c r="A166" s="11">
        <v>20</v>
      </c>
      <c r="B166" s="2" t="s">
        <v>15</v>
      </c>
      <c r="C166" s="1">
        <v>3884143.89</v>
      </c>
      <c r="D166" s="1">
        <v>1452205.96</v>
      </c>
      <c r="E166" s="1">
        <v>98259.75</v>
      </c>
      <c r="F166" s="1">
        <v>150388.74</v>
      </c>
      <c r="G166" s="1">
        <v>156108.04</v>
      </c>
      <c r="H166" s="1">
        <v>2880009</v>
      </c>
      <c r="I166" s="1">
        <v>8341.26</v>
      </c>
      <c r="J166" s="1">
        <v>26070.2</v>
      </c>
      <c r="K166" s="1">
        <v>0</v>
      </c>
      <c r="L166" s="1">
        <f t="shared" si="50"/>
        <v>8655526.839999998</v>
      </c>
    </row>
    <row r="167" spans="1:12" x14ac:dyDescent="0.2">
      <c r="A167" s="34" t="s">
        <v>0</v>
      </c>
      <c r="B167" s="35"/>
      <c r="C167" s="15">
        <f>SUM(C147:C166)</f>
        <v>109224575.09999999</v>
      </c>
      <c r="D167" s="15">
        <f t="shared" ref="D167:L167" si="51">SUM(D147:D166)</f>
        <v>42763718</v>
      </c>
      <c r="E167" s="15">
        <f t="shared" si="51"/>
        <v>2098920.15</v>
      </c>
      <c r="F167" s="15">
        <f>SUM(F147:F166)</f>
        <v>3327184.58</v>
      </c>
      <c r="G167" s="15">
        <f>SUM(G147:G166)</f>
        <v>3802484.4800000004</v>
      </c>
      <c r="H167" s="15">
        <f t="shared" si="51"/>
        <v>17030361</v>
      </c>
      <c r="I167" s="15">
        <f t="shared" si="51"/>
        <v>183708.90000000002</v>
      </c>
      <c r="J167" s="15">
        <f t="shared" si="51"/>
        <v>574171.65</v>
      </c>
      <c r="K167" s="15">
        <f t="shared" si="51"/>
        <v>502.73</v>
      </c>
      <c r="L167" s="15">
        <f t="shared" si="51"/>
        <v>179005626.58999997</v>
      </c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6.5" x14ac:dyDescent="0.25">
      <c r="A173" s="36" t="s">
        <v>19</v>
      </c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ht="15" x14ac:dyDescent="0.2">
      <c r="A174" s="37" t="s">
        <v>23</v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spans="1:12" ht="14.25" x14ac:dyDescent="0.2">
      <c r="A175" s="47" t="s">
        <v>22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</row>
    <row r="176" spans="1:12" ht="14.2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x14ac:dyDescent="0.2">
      <c r="A177" s="30" t="s">
        <v>35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</row>
    <row r="178" spans="1:12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x14ac:dyDescent="0.2">
      <c r="A179" s="30" t="s">
        <v>42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 s="10"/>
    </row>
    <row r="181" spans="1:12" x14ac:dyDescent="0.2">
      <c r="A181" s="12" t="s">
        <v>1</v>
      </c>
      <c r="B181" s="31" t="s">
        <v>34</v>
      </c>
      <c r="C181" s="27" t="s">
        <v>27</v>
      </c>
      <c r="D181" s="27" t="s">
        <v>28</v>
      </c>
      <c r="E181" s="27" t="s">
        <v>29</v>
      </c>
      <c r="F181" s="27" t="s">
        <v>37</v>
      </c>
      <c r="G181" s="27" t="s">
        <v>26</v>
      </c>
      <c r="H181" s="27" t="s">
        <v>33</v>
      </c>
      <c r="I181" s="27" t="s">
        <v>38</v>
      </c>
      <c r="J181" s="27" t="s">
        <v>30</v>
      </c>
      <c r="K181" s="27" t="s">
        <v>31</v>
      </c>
      <c r="L181" s="27" t="s">
        <v>0</v>
      </c>
    </row>
    <row r="182" spans="1:12" x14ac:dyDescent="0.2">
      <c r="A182" s="13" t="s">
        <v>2</v>
      </c>
      <c r="B182" s="32"/>
      <c r="C182" s="28"/>
      <c r="D182" s="28"/>
      <c r="E182" s="28"/>
      <c r="F182" s="28"/>
      <c r="G182" s="28"/>
      <c r="H182" s="28"/>
      <c r="I182" s="28"/>
      <c r="J182" s="28"/>
      <c r="K182" s="28"/>
      <c r="L182" s="28"/>
    </row>
    <row r="183" spans="1:12" x14ac:dyDescent="0.2">
      <c r="A183" s="14" t="s">
        <v>3</v>
      </c>
      <c r="B183" s="33"/>
      <c r="C183" s="29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 x14ac:dyDescent="0.2">
      <c r="A184" s="11">
        <v>1</v>
      </c>
      <c r="B184" s="2" t="s">
        <v>5</v>
      </c>
      <c r="C184" s="1">
        <v>3827938.65</v>
      </c>
      <c r="D184" s="1">
        <v>1437002.72</v>
      </c>
      <c r="E184" s="1">
        <v>85903.02</v>
      </c>
      <c r="F184" s="1">
        <v>138823.07999999999</v>
      </c>
      <c r="G184" s="1">
        <v>121734</v>
      </c>
      <c r="H184" s="1">
        <v>3173</v>
      </c>
      <c r="I184" s="1">
        <v>6531.19</v>
      </c>
      <c r="J184" s="1">
        <v>23066.29</v>
      </c>
      <c r="K184" s="1">
        <v>0</v>
      </c>
      <c r="L184" s="1">
        <f>SUM(C184:K184)</f>
        <v>5644171.9500000002</v>
      </c>
    </row>
    <row r="185" spans="1:12" x14ac:dyDescent="0.2">
      <c r="A185" s="11">
        <v>2</v>
      </c>
      <c r="B185" s="2" t="s">
        <v>6</v>
      </c>
      <c r="C185" s="1">
        <v>2701225.34</v>
      </c>
      <c r="D185" s="1">
        <v>958459.73</v>
      </c>
      <c r="E185" s="1">
        <v>116782.28</v>
      </c>
      <c r="F185" s="1">
        <v>57627.21</v>
      </c>
      <c r="G185" s="1">
        <v>49343.839999999997</v>
      </c>
      <c r="H185" s="1">
        <v>0</v>
      </c>
      <c r="I185" s="1">
        <v>5186.09</v>
      </c>
      <c r="J185" s="1">
        <v>18315.78</v>
      </c>
      <c r="K185" s="1">
        <v>0</v>
      </c>
      <c r="L185" s="1">
        <f t="shared" ref="L185:L203" si="52">SUM(C185:K185)</f>
        <v>3906940.2699999991</v>
      </c>
    </row>
    <row r="186" spans="1:12" x14ac:dyDescent="0.2">
      <c r="A186" s="11">
        <v>3</v>
      </c>
      <c r="B186" s="2" t="s">
        <v>20</v>
      </c>
      <c r="C186" s="1">
        <v>2541962.79</v>
      </c>
      <c r="D186" s="1">
        <v>898933.61</v>
      </c>
      <c r="E186" s="1">
        <v>122488.23</v>
      </c>
      <c r="F186" s="1">
        <v>42396.07</v>
      </c>
      <c r="G186" s="1">
        <v>36081.26</v>
      </c>
      <c r="H186" s="1">
        <v>0</v>
      </c>
      <c r="I186" s="1">
        <v>4841.8500000000004</v>
      </c>
      <c r="J186" s="1">
        <v>17100.05</v>
      </c>
      <c r="K186" s="1">
        <v>0</v>
      </c>
      <c r="L186" s="1">
        <f t="shared" si="52"/>
        <v>3663803.8599999994</v>
      </c>
    </row>
    <row r="187" spans="1:12" x14ac:dyDescent="0.2">
      <c r="A187" s="11">
        <v>4</v>
      </c>
      <c r="B187" s="2" t="s">
        <v>21</v>
      </c>
      <c r="C187" s="1">
        <v>4443241.0199999996</v>
      </c>
      <c r="D187" s="1">
        <v>1979882.22</v>
      </c>
      <c r="E187" s="1">
        <v>105034.74</v>
      </c>
      <c r="F187" s="1">
        <v>415028.12</v>
      </c>
      <c r="G187" s="1">
        <v>431846.89</v>
      </c>
      <c r="H187" s="1">
        <v>2279630</v>
      </c>
      <c r="I187" s="1">
        <v>17091</v>
      </c>
      <c r="J187" s="1">
        <v>60360.54</v>
      </c>
      <c r="K187" s="1">
        <v>0</v>
      </c>
      <c r="L187" s="1">
        <f t="shared" si="52"/>
        <v>9732114.5299999975</v>
      </c>
    </row>
    <row r="188" spans="1:12" x14ac:dyDescent="0.2">
      <c r="A188" s="11">
        <v>5</v>
      </c>
      <c r="B188" s="2" t="s">
        <v>7</v>
      </c>
      <c r="C188" s="1">
        <v>4980491.8</v>
      </c>
      <c r="D188" s="1">
        <v>1918967.89</v>
      </c>
      <c r="E188" s="1">
        <v>71302.5</v>
      </c>
      <c r="F188" s="1">
        <v>262425.84000000003</v>
      </c>
      <c r="G188" s="1">
        <v>225942.02</v>
      </c>
      <c r="H188" s="1">
        <v>282970</v>
      </c>
      <c r="I188" s="1">
        <v>8975.56</v>
      </c>
      <c r="J188" s="1">
        <v>31699.119999999999</v>
      </c>
      <c r="K188" s="1">
        <v>0</v>
      </c>
      <c r="L188" s="1">
        <f t="shared" si="52"/>
        <v>7782774.7299999986</v>
      </c>
    </row>
    <row r="189" spans="1:12" x14ac:dyDescent="0.2">
      <c r="A189" s="11">
        <v>6</v>
      </c>
      <c r="B189" s="2" t="s">
        <v>17</v>
      </c>
      <c r="C189" s="1">
        <v>3177924.14</v>
      </c>
      <c r="D189" s="1">
        <v>627855.56999999995</v>
      </c>
      <c r="E189" s="1">
        <v>179379.92</v>
      </c>
      <c r="F189" s="1">
        <v>135180.15</v>
      </c>
      <c r="G189" s="1">
        <v>106060.48</v>
      </c>
      <c r="H189" s="1">
        <v>59534</v>
      </c>
      <c r="I189" s="1">
        <v>15707.05</v>
      </c>
      <c r="J189" s="1">
        <v>55472.82</v>
      </c>
      <c r="K189" s="1">
        <v>0</v>
      </c>
      <c r="L189" s="1">
        <f t="shared" si="52"/>
        <v>4357114.13</v>
      </c>
    </row>
    <row r="190" spans="1:12" x14ac:dyDescent="0.2">
      <c r="A190" s="11">
        <v>7</v>
      </c>
      <c r="B190" s="2" t="s">
        <v>18</v>
      </c>
      <c r="C190" s="1">
        <v>1840676.7</v>
      </c>
      <c r="D190" s="1">
        <v>591866.99</v>
      </c>
      <c r="E190" s="1">
        <v>176359.12</v>
      </c>
      <c r="F190" s="1">
        <v>43896.34</v>
      </c>
      <c r="G190" s="1">
        <v>36546.17</v>
      </c>
      <c r="H190" s="1">
        <v>0</v>
      </c>
      <c r="I190" s="1">
        <v>4580.07</v>
      </c>
      <c r="J190" s="1">
        <v>16175.5</v>
      </c>
      <c r="K190" s="1">
        <v>0</v>
      </c>
      <c r="L190" s="1">
        <f t="shared" si="52"/>
        <v>2710100.8899999997</v>
      </c>
    </row>
    <row r="191" spans="1:12" x14ac:dyDescent="0.2">
      <c r="A191" s="11">
        <v>8</v>
      </c>
      <c r="B191" s="2" t="s">
        <v>8</v>
      </c>
      <c r="C191" s="1">
        <v>3500776.75</v>
      </c>
      <c r="D191" s="1">
        <v>1269608.79</v>
      </c>
      <c r="E191" s="1">
        <v>95636.7</v>
      </c>
      <c r="F191" s="1">
        <v>105342.63</v>
      </c>
      <c r="G191" s="1">
        <v>91076.15</v>
      </c>
      <c r="H191" s="1">
        <v>254359</v>
      </c>
      <c r="I191" s="1">
        <v>7002.03</v>
      </c>
      <c r="J191" s="1">
        <v>24729.17</v>
      </c>
      <c r="K191" s="1">
        <v>0</v>
      </c>
      <c r="L191" s="1">
        <f t="shared" si="52"/>
        <v>5348531.2200000007</v>
      </c>
    </row>
    <row r="192" spans="1:12" x14ac:dyDescent="0.2">
      <c r="A192" s="11">
        <v>9</v>
      </c>
      <c r="B192" s="2" t="s">
        <v>9</v>
      </c>
      <c r="C192" s="1">
        <v>3053575.73</v>
      </c>
      <c r="D192" s="1">
        <v>1089320.21</v>
      </c>
      <c r="E192" s="1">
        <v>105034.74</v>
      </c>
      <c r="F192" s="1">
        <v>66005.460000000006</v>
      </c>
      <c r="G192" s="1">
        <v>55980.36</v>
      </c>
      <c r="H192" s="1">
        <v>14839</v>
      </c>
      <c r="I192" s="1">
        <v>5740.87</v>
      </c>
      <c r="J192" s="1">
        <v>20275.13</v>
      </c>
      <c r="K192" s="1">
        <v>0</v>
      </c>
      <c r="L192" s="1">
        <f t="shared" si="52"/>
        <v>4410771.5</v>
      </c>
    </row>
    <row r="193" spans="1:12" x14ac:dyDescent="0.2">
      <c r="A193" s="11">
        <v>10</v>
      </c>
      <c r="B193" s="2" t="s">
        <v>16</v>
      </c>
      <c r="C193" s="1">
        <v>1955115.35</v>
      </c>
      <c r="D193" s="1">
        <v>619944.92000000004</v>
      </c>
      <c r="E193" s="1">
        <v>169478.41</v>
      </c>
      <c r="F193" s="1">
        <v>50068.5</v>
      </c>
      <c r="G193" s="1">
        <v>41849.050000000003</v>
      </c>
      <c r="H193" s="1">
        <v>0</v>
      </c>
      <c r="I193" s="1">
        <v>5036.4799999999996</v>
      </c>
      <c r="J193" s="1">
        <v>17787.400000000001</v>
      </c>
      <c r="K193" s="1">
        <v>0</v>
      </c>
      <c r="L193" s="1">
        <f t="shared" si="52"/>
        <v>2859280.11</v>
      </c>
    </row>
    <row r="194" spans="1:12" x14ac:dyDescent="0.2">
      <c r="A194" s="11">
        <v>11</v>
      </c>
      <c r="B194" s="2" t="s">
        <v>10</v>
      </c>
      <c r="C194" s="1">
        <v>3116563</v>
      </c>
      <c r="D194" s="1">
        <v>1315105.1200000001</v>
      </c>
      <c r="E194" s="1">
        <v>104027.8</v>
      </c>
      <c r="F194" s="1">
        <v>127940.75</v>
      </c>
      <c r="G194" s="1">
        <v>111874.31</v>
      </c>
      <c r="H194" s="1">
        <v>2504989</v>
      </c>
      <c r="I194" s="1">
        <v>6050.35</v>
      </c>
      <c r="J194" s="1">
        <v>21368.11</v>
      </c>
      <c r="K194" s="1">
        <v>0</v>
      </c>
      <c r="L194" s="1">
        <f t="shared" si="52"/>
        <v>7307918.4399999995</v>
      </c>
    </row>
    <row r="195" spans="1:12" x14ac:dyDescent="0.2">
      <c r="A195" s="11">
        <v>12</v>
      </c>
      <c r="B195" s="2" t="s">
        <v>11</v>
      </c>
      <c r="C195" s="1">
        <v>3352379.45</v>
      </c>
      <c r="D195" s="1">
        <v>1284743.2</v>
      </c>
      <c r="E195" s="1">
        <v>91776.79</v>
      </c>
      <c r="F195" s="1">
        <v>86905.48</v>
      </c>
      <c r="G195" s="1">
        <v>72962</v>
      </c>
      <c r="H195" s="1">
        <v>277690</v>
      </c>
      <c r="I195" s="1">
        <v>4628.47</v>
      </c>
      <c r="J195" s="1">
        <v>16346.43</v>
      </c>
      <c r="K195" s="1">
        <v>0</v>
      </c>
      <c r="L195" s="1">
        <f t="shared" si="52"/>
        <v>5187431.82</v>
      </c>
    </row>
    <row r="196" spans="1:12" x14ac:dyDescent="0.2">
      <c r="A196" s="11">
        <v>13</v>
      </c>
      <c r="B196" s="2" t="s">
        <v>12</v>
      </c>
      <c r="C196" s="1">
        <v>4775529.9800000004</v>
      </c>
      <c r="D196" s="1">
        <v>1827438.5</v>
      </c>
      <c r="E196" s="1">
        <v>70799.03</v>
      </c>
      <c r="F196" s="1">
        <v>155004.51</v>
      </c>
      <c r="G196" s="1">
        <v>130812.09</v>
      </c>
      <c r="H196" s="1">
        <v>0</v>
      </c>
      <c r="I196" s="1">
        <v>6959.91</v>
      </c>
      <c r="J196" s="1">
        <v>24580.400000000001</v>
      </c>
      <c r="K196" s="1">
        <v>96.08</v>
      </c>
      <c r="L196" s="1">
        <f t="shared" si="52"/>
        <v>6991220.5000000009</v>
      </c>
    </row>
    <row r="197" spans="1:12" x14ac:dyDescent="0.2">
      <c r="A197" s="11">
        <v>14</v>
      </c>
      <c r="B197" s="2" t="s">
        <v>32</v>
      </c>
      <c r="C197" s="1">
        <v>2340339.96</v>
      </c>
      <c r="D197" s="1">
        <v>945352.05</v>
      </c>
      <c r="E197" s="1">
        <v>132221.91</v>
      </c>
      <c r="F197" s="1">
        <v>28303.85</v>
      </c>
      <c r="G197" s="1">
        <v>24731.18</v>
      </c>
      <c r="H197" s="1">
        <v>427101</v>
      </c>
      <c r="I197" s="1">
        <v>4561.59</v>
      </c>
      <c r="J197" s="1">
        <v>16110.24</v>
      </c>
      <c r="K197" s="1">
        <v>0</v>
      </c>
      <c r="L197" s="1">
        <f t="shared" si="52"/>
        <v>3918721.7800000003</v>
      </c>
    </row>
    <row r="198" spans="1:12" x14ac:dyDescent="0.2">
      <c r="A198" s="11">
        <v>15</v>
      </c>
      <c r="B198" s="2" t="s">
        <v>25</v>
      </c>
      <c r="C198" s="1">
        <v>3185847.64</v>
      </c>
      <c r="D198" s="1">
        <v>1096966.3700000001</v>
      </c>
      <c r="E198" s="1">
        <v>105034.74</v>
      </c>
      <c r="F198" s="1">
        <v>86944.16</v>
      </c>
      <c r="G198" s="1">
        <v>75505.600000000006</v>
      </c>
      <c r="H198" s="1">
        <v>1331120</v>
      </c>
      <c r="I198" s="1">
        <v>6821.21</v>
      </c>
      <c r="J198" s="1">
        <v>24090.560000000001</v>
      </c>
      <c r="K198" s="1">
        <v>0</v>
      </c>
      <c r="L198" s="1">
        <f t="shared" si="52"/>
        <v>5912330.2799999993</v>
      </c>
    </row>
    <row r="199" spans="1:12" x14ac:dyDescent="0.2">
      <c r="A199" s="11">
        <v>16</v>
      </c>
      <c r="B199" s="2" t="s">
        <v>24</v>
      </c>
      <c r="C199" s="1">
        <v>8478658.7200000007</v>
      </c>
      <c r="D199" s="1">
        <v>4033971.82</v>
      </c>
      <c r="E199" s="1">
        <v>48310.87</v>
      </c>
      <c r="F199" s="1">
        <v>347076.58</v>
      </c>
      <c r="G199" s="1">
        <v>298884.94</v>
      </c>
      <c r="H199" s="1">
        <v>1021849</v>
      </c>
      <c r="I199" s="1">
        <v>12266.73</v>
      </c>
      <c r="J199" s="1">
        <v>43322.59</v>
      </c>
      <c r="K199" s="1">
        <v>0</v>
      </c>
      <c r="L199" s="1">
        <f t="shared" si="52"/>
        <v>14284341.25</v>
      </c>
    </row>
    <row r="200" spans="1:12" x14ac:dyDescent="0.2">
      <c r="A200" s="11">
        <v>17</v>
      </c>
      <c r="B200" s="2" t="s">
        <v>13</v>
      </c>
      <c r="C200" s="1">
        <v>3742378.48</v>
      </c>
      <c r="D200" s="1">
        <v>1402324.39</v>
      </c>
      <c r="E200" s="1">
        <v>88252.53</v>
      </c>
      <c r="F200" s="1">
        <v>148627.64000000001</v>
      </c>
      <c r="G200" s="1">
        <v>131066.31</v>
      </c>
      <c r="H200" s="1">
        <v>220280</v>
      </c>
      <c r="I200" s="1">
        <v>6652.27</v>
      </c>
      <c r="J200" s="1">
        <v>23493.93</v>
      </c>
      <c r="K200" s="1">
        <v>0</v>
      </c>
      <c r="L200" s="1">
        <f t="shared" si="52"/>
        <v>5763075.5499999989</v>
      </c>
    </row>
    <row r="201" spans="1:12" x14ac:dyDescent="0.2">
      <c r="A201" s="11">
        <v>18</v>
      </c>
      <c r="B201" s="2" t="s">
        <v>4</v>
      </c>
      <c r="C201" s="1">
        <v>37583297.609999999</v>
      </c>
      <c r="D201" s="1">
        <v>15774258.779999999</v>
      </c>
      <c r="E201" s="1">
        <v>25990.54</v>
      </c>
      <c r="F201" s="1">
        <v>1415420.4</v>
      </c>
      <c r="G201" s="1">
        <v>1505092.02</v>
      </c>
      <c r="H201" s="1">
        <v>900849</v>
      </c>
      <c r="I201" s="1">
        <v>40495.599999999999</v>
      </c>
      <c r="J201" s="1">
        <v>143018.89000000001</v>
      </c>
      <c r="K201" s="1">
        <v>378</v>
      </c>
      <c r="L201" s="1">
        <f t="shared" si="52"/>
        <v>57388800.840000004</v>
      </c>
    </row>
    <row r="202" spans="1:12" x14ac:dyDescent="0.2">
      <c r="A202" s="11">
        <v>19</v>
      </c>
      <c r="B202" s="2" t="s">
        <v>14</v>
      </c>
      <c r="C202" s="1">
        <v>3934253.71</v>
      </c>
      <c r="D202" s="1">
        <v>1609062.68</v>
      </c>
      <c r="E202" s="1">
        <v>83050.039999999994</v>
      </c>
      <c r="F202" s="1">
        <v>113968.83</v>
      </c>
      <c r="G202" s="1">
        <v>98987.77</v>
      </c>
      <c r="H202" s="1">
        <v>0</v>
      </c>
      <c r="I202" s="1">
        <v>6238</v>
      </c>
      <c r="J202" s="1">
        <v>22030.82</v>
      </c>
      <c r="K202" s="1">
        <v>0</v>
      </c>
      <c r="L202" s="1">
        <f t="shared" si="52"/>
        <v>5867591.8499999996</v>
      </c>
    </row>
    <row r="203" spans="1:12" x14ac:dyDescent="0.2">
      <c r="A203" s="11">
        <v>20</v>
      </c>
      <c r="B203" s="2" t="s">
        <v>15</v>
      </c>
      <c r="C203" s="1">
        <v>3614549.48</v>
      </c>
      <c r="D203" s="1">
        <v>1337060.44</v>
      </c>
      <c r="E203" s="1">
        <v>96979.32</v>
      </c>
      <c r="F203" s="1">
        <v>186763.53</v>
      </c>
      <c r="G203" s="1">
        <v>156108.04</v>
      </c>
      <c r="H203" s="1">
        <v>1957352</v>
      </c>
      <c r="I203" s="1">
        <v>8341.23</v>
      </c>
      <c r="J203" s="1">
        <v>29458.81</v>
      </c>
      <c r="K203" s="1">
        <v>0</v>
      </c>
      <c r="L203" s="1">
        <f t="shared" si="52"/>
        <v>7386612.8500000006</v>
      </c>
    </row>
    <row r="204" spans="1:12" x14ac:dyDescent="0.2">
      <c r="A204" s="34" t="s">
        <v>0</v>
      </c>
      <c r="B204" s="35"/>
      <c r="C204" s="15">
        <f>SUM(C184:C203)</f>
        <v>106146726.3</v>
      </c>
      <c r="D204" s="15">
        <f t="shared" ref="D204:L204" si="53">SUM(D184:D203)</f>
        <v>42018126</v>
      </c>
      <c r="E204" s="15">
        <f t="shared" si="53"/>
        <v>2073843.2300000002</v>
      </c>
      <c r="F204" s="15">
        <f>SUM(F184:F203)</f>
        <v>4013749.13</v>
      </c>
      <c r="G204" s="15">
        <f>SUM(G184:G203)</f>
        <v>3802484.4800000004</v>
      </c>
      <c r="H204" s="15">
        <f t="shared" si="53"/>
        <v>11535735</v>
      </c>
      <c r="I204" s="15">
        <f t="shared" si="53"/>
        <v>183707.55000000002</v>
      </c>
      <c r="J204" s="15">
        <f t="shared" si="53"/>
        <v>648802.57999999996</v>
      </c>
      <c r="K204" s="15">
        <f t="shared" si="53"/>
        <v>474.08</v>
      </c>
      <c r="L204" s="15">
        <f t="shared" si="53"/>
        <v>170423648.34999999</v>
      </c>
    </row>
  </sheetData>
  <mergeCells count="94">
    <mergeCell ref="A131:B131"/>
    <mergeCell ref="A45:L45"/>
    <mergeCell ref="L80:L82"/>
    <mergeCell ref="A103:B103"/>
    <mergeCell ref="A106:F106"/>
    <mergeCell ref="B108:B110"/>
    <mergeCell ref="C108:C110"/>
    <mergeCell ref="D108:D110"/>
    <mergeCell ref="E108:E110"/>
    <mergeCell ref="F108:F110"/>
    <mergeCell ref="G80:G82"/>
    <mergeCell ref="H80:H82"/>
    <mergeCell ref="I80:I82"/>
    <mergeCell ref="J80:J82"/>
    <mergeCell ref="K80:K82"/>
    <mergeCell ref="B80:B82"/>
    <mergeCell ref="C80:C82"/>
    <mergeCell ref="D80:D82"/>
    <mergeCell ref="E80:E82"/>
    <mergeCell ref="F80:F82"/>
    <mergeCell ref="A72:L72"/>
    <mergeCell ref="A73:L73"/>
    <mergeCell ref="A74:L74"/>
    <mergeCell ref="A76:L76"/>
    <mergeCell ref="A78:L78"/>
    <mergeCell ref="A174:L174"/>
    <mergeCell ref="A175:L175"/>
    <mergeCell ref="A204:B204"/>
    <mergeCell ref="A177:L177"/>
    <mergeCell ref="A179:L179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K181:K183"/>
    <mergeCell ref="L181:L183"/>
    <mergeCell ref="A138:L138"/>
    <mergeCell ref="A140:L140"/>
    <mergeCell ref="A167:B167"/>
    <mergeCell ref="A143:L143"/>
    <mergeCell ref="A173:L173"/>
    <mergeCell ref="L11:L13"/>
    <mergeCell ref="A38:L38"/>
    <mergeCell ref="A39:L39"/>
    <mergeCell ref="A40:L40"/>
    <mergeCell ref="L46:L48"/>
    <mergeCell ref="C46:C48"/>
    <mergeCell ref="D46:D48"/>
    <mergeCell ref="E46:E48"/>
    <mergeCell ref="F46:F48"/>
    <mergeCell ref="G46:G48"/>
    <mergeCell ref="H46:H48"/>
    <mergeCell ref="A42:L42"/>
    <mergeCell ref="A44:L44"/>
    <mergeCell ref="B46:B48"/>
    <mergeCell ref="I46:I48"/>
    <mergeCell ref="J46:J48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K46:K48"/>
    <mergeCell ref="A142:L142"/>
    <mergeCell ref="B144:B146"/>
    <mergeCell ref="C144:C146"/>
    <mergeCell ref="D144:D146"/>
    <mergeCell ref="E144:E146"/>
    <mergeCell ref="F144:F146"/>
    <mergeCell ref="G144:G146"/>
    <mergeCell ref="H144:H146"/>
    <mergeCell ref="I144:I146"/>
    <mergeCell ref="J144:J146"/>
    <mergeCell ref="K144:K146"/>
    <mergeCell ref="L144:L146"/>
    <mergeCell ref="A69:B69"/>
    <mergeCell ref="A136:L136"/>
    <mergeCell ref="A137:L1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</vt:lpstr>
      <vt:lpstr>'3er TRIM'!Área_de_impresión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2019-01-14T18:19:39Z</cp:lastPrinted>
  <dcterms:created xsi:type="dcterms:W3CDTF">2003-08-05T00:29:54Z</dcterms:created>
  <dcterms:modified xsi:type="dcterms:W3CDTF">2019-01-14T18:21:23Z</dcterms:modified>
</cp:coreProperties>
</file>